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 MMR\MIRIAM MARTINEZ RAMOS\D\cnsf\MMR\ARCHIVOS VARIOS\2021\ESTADOS FINANCIEROS 2021\"/>
    </mc:Choice>
  </mc:AlternateContent>
  <xr:revisionPtr revIDLastSave="0" documentId="13_ncr:1_{EE20FA55-D119-45AA-94B7-5AA1EDE7A658}" xr6:coauthVersionLast="41" xr6:coauthVersionMax="41" xr10:uidLastSave="{00000000-0000-0000-0000-000000000000}"/>
  <bookViews>
    <workbookView xWindow="13905" yWindow="30" windowWidth="14625" windowHeight="15510" firstSheet="1" activeTab="1" xr2:uid="{00000000-000D-0000-FFFF-FFFF00000000}"/>
  </bookViews>
  <sheets>
    <sheet name="PG (2)" sheetId="22" state="hidden" r:id="rId1"/>
    <sheet name="sept" sheetId="29" r:id="rId2"/>
    <sheet name="Hoja1" sheetId="30" r:id="rId3"/>
  </sheets>
  <definedNames>
    <definedName name="_xlnm.Print_Area" localSheetId="0">'PG (2)'!$A$1:$H$28</definedName>
    <definedName name="_xlnm.Print_Area" localSheetId="1">sept!$A$1:$H$87</definedName>
  </definedNames>
  <calcPr calcId="191029"/>
</workbook>
</file>

<file path=xl/calcChain.xml><?xml version="1.0" encoding="utf-8"?>
<calcChain xmlns="http://schemas.openxmlformats.org/spreadsheetml/2006/main">
  <c r="E60" i="29" l="1"/>
  <c r="D60" i="29"/>
  <c r="E53" i="29"/>
  <c r="D53" i="29"/>
  <c r="E47" i="29"/>
  <c r="D47" i="29"/>
  <c r="D43" i="29"/>
  <c r="E43" i="29"/>
  <c r="E33" i="29"/>
  <c r="D33" i="29"/>
  <c r="E29" i="29"/>
  <c r="D29" i="29"/>
  <c r="E20" i="29"/>
  <c r="D20" i="29"/>
  <c r="E16" i="29"/>
  <c r="E26" i="29" s="1"/>
  <c r="D16" i="29"/>
  <c r="D26" i="29" s="1"/>
  <c r="E8" i="29"/>
  <c r="D8" i="29"/>
  <c r="D62" i="29" l="1"/>
  <c r="D64" i="29" s="1"/>
  <c r="E62" i="29"/>
  <c r="E64" i="29"/>
  <c r="I39" i="30"/>
  <c r="I37" i="30"/>
  <c r="I35" i="30"/>
  <c r="G31" i="30"/>
  <c r="G33" i="30" s="1"/>
  <c r="G41" i="30" s="1"/>
  <c r="G43" i="30" s="1"/>
  <c r="E31" i="30"/>
  <c r="I27" i="30"/>
  <c r="I23" i="30"/>
  <c r="G17" i="30"/>
  <c r="E19" i="30" s="1"/>
  <c r="E17" i="30"/>
  <c r="I15" i="30"/>
  <c r="I17" i="30" l="1"/>
  <c r="I29" i="30"/>
  <c r="I31" i="30" s="1"/>
  <c r="G19" i="30"/>
  <c r="E33" i="30"/>
  <c r="E41" i="30" l="1"/>
  <c r="E43" i="30" s="1"/>
  <c r="I33" i="30"/>
  <c r="I41" i="30" s="1"/>
  <c r="I43" i="30" s="1"/>
  <c r="D24" i="22" l="1"/>
  <c r="D23" i="22"/>
  <c r="D22" i="22"/>
  <c r="D21" i="22"/>
  <c r="D17" i="22"/>
  <c r="G24" i="22"/>
  <c r="G23" i="22"/>
  <c r="G22" i="22"/>
  <c r="G21" i="22"/>
  <c r="G17" i="22"/>
  <c r="H17" i="22" s="1"/>
  <c r="F25" i="22"/>
  <c r="G25" i="22" s="1"/>
  <c r="C25" i="22"/>
  <c r="D25" i="22" s="1"/>
  <c r="H23" i="22" l="1"/>
  <c r="H21" i="22"/>
  <c r="H24" i="22"/>
  <c r="H25" i="22"/>
  <c r="H22" i="22"/>
  <c r="F27" i="22"/>
  <c r="G27" i="22" s="1"/>
  <c r="H27" i="22" s="1"/>
  <c r="C27" i="22"/>
  <c r="D27" i="22" s="1"/>
</calcChain>
</file>

<file path=xl/sharedStrings.xml><?xml version="1.0" encoding="utf-8"?>
<sst xmlns="http://schemas.openxmlformats.org/spreadsheetml/2006/main" count="136" uniqueCount="125">
  <si>
    <t>$</t>
  </si>
  <si>
    <t>Las notas adjuntas son parte integrante de estos estados</t>
  </si>
  <si>
    <t>(Cifras en miles de pesos)</t>
  </si>
  <si>
    <t>(Notas 1 y 2)</t>
  </si>
  <si>
    <t>ESTADOS DE INGRESOS Y EGRESOS</t>
  </si>
  <si>
    <t>INGRESOS:</t>
  </si>
  <si>
    <t>EGRESOS:</t>
  </si>
  <si>
    <t>Gastos de operación:</t>
  </si>
  <si>
    <t xml:space="preserve"> Servicios personales</t>
  </si>
  <si>
    <t xml:space="preserve"> Materiales y suministros</t>
  </si>
  <si>
    <t xml:space="preserve"> Servicios generales</t>
  </si>
  <si>
    <t xml:space="preserve">Remanente  del ejercicio </t>
  </si>
  <si>
    <t>Transferencias, asignaciones, subsidio y otras</t>
  </si>
  <si>
    <t>Director General de Administración</t>
  </si>
  <si>
    <t>C. Hugo Hernández Pérez</t>
  </si>
  <si>
    <t>Director de Administración de Recursos Financieros y Materiales</t>
  </si>
  <si>
    <t>Lic. Ernesto Bravo Sánchez</t>
  </si>
  <si>
    <t>Subdirector de Recursos Financieros</t>
  </si>
  <si>
    <t>(ÓRGANO DESCONCENTRADO DE LA SHCP)</t>
  </si>
  <si>
    <t>Lic. Isaías Corro Ortiz</t>
  </si>
  <si>
    <t>______________________________________</t>
  </si>
  <si>
    <t xml:space="preserve">                              _______________________________</t>
  </si>
  <si>
    <t>COMISIÓN NACIONAL DE SEGUROS Y FIANZAS</t>
  </si>
  <si>
    <t xml:space="preserve"> PERIODO COMPRENDIDO DEL 1 DE ENERO AL 31 DE AGOSTO DE 2012 </t>
  </si>
  <si>
    <t>Y EJERCICIO ANUAL TERMINADO EL 31 DE DICIEMBRE DE 2011</t>
  </si>
  <si>
    <t>(8 meses)</t>
  </si>
  <si>
    <t>(12 meses)</t>
  </si>
  <si>
    <t>Cuentas por Liquidar Certificadas pagos presupuestarios</t>
  </si>
  <si>
    <t>(estimado)</t>
  </si>
  <si>
    <t>ESTADO DE VARIACIONES EN EL PATRIMONIO</t>
  </si>
  <si>
    <t xml:space="preserve">CONCEPTO </t>
  </si>
  <si>
    <t>Total</t>
  </si>
  <si>
    <t>Traspaso de resultados de ejercicio</t>
  </si>
  <si>
    <t>Resultados del Ejercicio: Ahorro/Desahorro</t>
  </si>
  <si>
    <t>Otras Variaciones del Patrimonio Neto</t>
  </si>
  <si>
    <t>Aportaciones del Gobierno Federal</t>
  </si>
  <si>
    <t>Patrimonio Neto Inicial Ajustado del Ejercicio</t>
  </si>
  <si>
    <t>Variaciones del Patrimonio Neto del Ejercicio</t>
  </si>
  <si>
    <t>Patrimonio Neto al Final del Ejercicio</t>
  </si>
  <si>
    <t>Resultado de Ejercicios Anteriores</t>
  </si>
  <si>
    <t>Remanente del Ejercicio</t>
  </si>
  <si>
    <t xml:space="preserve">                      _________________________________________</t>
  </si>
  <si>
    <t>Patrimonio Neto al final del Ejercicio 2014</t>
  </si>
  <si>
    <t>Patrimonio Neto Inicial Ajustado del Ejercicio 2015</t>
  </si>
  <si>
    <t>Variaciones del Patrimonio Neto del Ejercicio 2015</t>
  </si>
  <si>
    <t>Patrimonio Neto al Final del Ejercicio 2015</t>
  </si>
  <si>
    <t>DIRECTORA GENERAL DE PLANEACION Y ADMINISTRACION</t>
  </si>
  <si>
    <t>MTRA.ANA REBECA MARTINEZ DEL SOBRAL BRIER</t>
  </si>
  <si>
    <t xml:space="preserve">                           SUBDIRECTOR DE DE RECURSOS FINANCIEROS</t>
  </si>
  <si>
    <t xml:space="preserve">                                       L.C.ERNESTO BRAVO SANCHEZ</t>
  </si>
  <si>
    <t>JEFE DEL DEPARTAMENTO DE CONTABILIDAD</t>
  </si>
  <si>
    <t>M.F. MIRIAM MARTINEZ RAMOS</t>
  </si>
  <si>
    <t>DEL 1° AL 30 DE JUNIO DE 2016</t>
  </si>
  <si>
    <t xml:space="preserve">                           JEFE DEL DEPARTAMENTO DE CONTABILIDAD</t>
  </si>
  <si>
    <t xml:space="preserve">                                       M.F.MIRIAM MARTINEZ RAMOS</t>
  </si>
  <si>
    <t>DIRECTOR DE ADMON.DE RECURSOS FINANCIEROS Y MATERIALES</t>
  </si>
  <si>
    <t xml:space="preserve">                    MTRO.LUIS FERNANDO SANCHEZ FERNANDEZ</t>
  </si>
  <si>
    <t xml:space="preserve">             SUBDIRECTOR DE DE RECURSOS FINANCIEROS</t>
  </si>
  <si>
    <t xml:space="preserve">                        L.C.ERNESTO BRAVO SANCHEZ</t>
  </si>
  <si>
    <t xml:space="preserve">      DIRECTOR GENERAL DE PLANEACION Y ADMINISTRACION</t>
  </si>
  <si>
    <t xml:space="preserve">                LIC.ALVARO GABRIEL VASQUEZ ROBLES</t>
  </si>
  <si>
    <t>Concepto</t>
  </si>
  <si>
    <t xml:space="preserve">          Aportaciones</t>
  </si>
  <si>
    <t xml:space="preserve">          Impuestos</t>
  </si>
  <si>
    <t xml:space="preserve">          Cuotas y Aportaciones de Seguridad Social</t>
  </si>
  <si>
    <t xml:space="preserve">          Contribuciones de Mejoras</t>
  </si>
  <si>
    <t xml:space="preserve">          Derechos</t>
  </si>
  <si>
    <t xml:space="preserve">          Productos</t>
  </si>
  <si>
    <t xml:space="preserve">          Aprovechamientos</t>
  </si>
  <si>
    <t xml:space="preserve">          Ingresos por Venta de Bienes y Prestación de Servicios</t>
  </si>
  <si>
    <t xml:space="preserve">          Participaciones, Aportaciones, Convenios, Incent.Deriv. Colab.Fiscal y Fondos Distintos de Aportaciones</t>
  </si>
  <si>
    <t xml:space="preserve">          Transferencias, Asignaciones, Subsidios y Subvenciones y Pensiones y Jubilados</t>
  </si>
  <si>
    <t xml:space="preserve">          Servicios Personales</t>
  </si>
  <si>
    <t xml:space="preserve">          Materiales y Suministros</t>
  </si>
  <si>
    <t xml:space="preserve">          Servicios Generales</t>
  </si>
  <si>
    <t xml:space="preserve">          Transferencias Internas y Asignaciones al Sector Público</t>
  </si>
  <si>
    <t xml:space="preserve">          Transferencias al Resto del Sector Público</t>
  </si>
  <si>
    <t xml:space="preserve">          Subsidios y Subvenciones</t>
  </si>
  <si>
    <t xml:space="preserve">          Ayudas Sociales</t>
  </si>
  <si>
    <t xml:space="preserve">          Pensiones y Jubilaciones</t>
  </si>
  <si>
    <t xml:space="preserve">          Transferencias a la Seguridad Social</t>
  </si>
  <si>
    <t xml:space="preserve">          Donativos</t>
  </si>
  <si>
    <t xml:space="preserve">          Participaciones</t>
  </si>
  <si>
    <t xml:space="preserve">          Convenios</t>
  </si>
  <si>
    <t>ESTADO DE ACTIVIDADES</t>
  </si>
  <si>
    <t>(PESOS)</t>
  </si>
  <si>
    <t>INGRESOS Y OTROS BENEFICIOS</t>
  </si>
  <si>
    <t xml:space="preserve">     Ingresos de Gestión</t>
  </si>
  <si>
    <t xml:space="preserve">     Participaciones, Aportaciones, Convenios, Incent.Deriv. Colab.Fiscal y Fondos Distintos de Aportaciones,</t>
  </si>
  <si>
    <t xml:space="preserve">     Transferencias, Asignaciones, Subsidios y Subvenciones y Pensiones y Jubilados</t>
  </si>
  <si>
    <t xml:space="preserve">     Otros Ingresos y Beneficios</t>
  </si>
  <si>
    <t xml:space="preserve">          Ingresos Financieros</t>
  </si>
  <si>
    <t xml:space="preserve">          Incremento por Variación de Inventarios</t>
  </si>
  <si>
    <t xml:space="preserve">          Disminución del Exceso de Estimaciones por Pérdida o Deterioro u Obsolescencia</t>
  </si>
  <si>
    <t xml:space="preserve">          Disminución del Exceso de Provisiones</t>
  </si>
  <si>
    <t xml:space="preserve">          Otros Ingresos y Beneficios Varios</t>
  </si>
  <si>
    <t>Total de Ingresos y Otros Beneficios</t>
  </si>
  <si>
    <t>GASTOS Y OTRAS PERDIDAS</t>
  </si>
  <si>
    <t xml:space="preserve">     Gastos de Funcionamiento</t>
  </si>
  <si>
    <t xml:space="preserve">     Transferencias, Asignaciones, Subsidios y Otras Ayudas</t>
  </si>
  <si>
    <t xml:space="preserve">          Transferencias a Fideicomisos, Mandatos y Contratos Análogos</t>
  </si>
  <si>
    <t xml:space="preserve">          Transferencias al Exterior</t>
  </si>
  <si>
    <t xml:space="preserve">     Participaciones y Aportaciones</t>
  </si>
  <si>
    <t xml:space="preserve">     Intereses, Comisiones y Otros Gastos de la Deuda Pública</t>
  </si>
  <si>
    <t xml:space="preserve">          Intereses de la Deuda Pública</t>
  </si>
  <si>
    <t xml:space="preserve">          Comisiones de la Deuda Pública</t>
  </si>
  <si>
    <t xml:space="preserve">          Gastos de la Deuda Pública</t>
  </si>
  <si>
    <t xml:space="preserve">          Costo por Coberturas</t>
  </si>
  <si>
    <t xml:space="preserve">          Apoyos Financieros</t>
  </si>
  <si>
    <t xml:space="preserve">     Otros Gastos y Pérdidas Extraordinarias</t>
  </si>
  <si>
    <t xml:space="preserve">          Estimaciones, Depreciaciones, Deterioros, Obsolescencia y Amortizaciones</t>
  </si>
  <si>
    <t xml:space="preserve">          Provisiones</t>
  </si>
  <si>
    <t xml:space="preserve">          Disminución de Inventarios</t>
  </si>
  <si>
    <t xml:space="preserve">          Aumento por Insuficiencia de Estimaciones por Pérdida o Deterioro u Obsolescencia</t>
  </si>
  <si>
    <t xml:space="preserve">          Aumento por Insuficiencia de Provisiones</t>
  </si>
  <si>
    <t xml:space="preserve">          Otros Gastos</t>
  </si>
  <si>
    <t xml:space="preserve">     Inversión Pública</t>
  </si>
  <si>
    <t xml:space="preserve">          Inversión Pública no Capitalizable</t>
  </si>
  <si>
    <t>Total de Gastos y Otras Pérdidas</t>
  </si>
  <si>
    <t>Resultado del Ejercicio (Ahorro/Desahorro)</t>
  </si>
  <si>
    <t xml:space="preserve">Bajo protesta de decir verdad declaramos que los Estados Financieros y sus notas, son razonablemente correctos y son responsabilidad del </t>
  </si>
  <si>
    <t>emisor.</t>
  </si>
  <si>
    <t>SEPTIEMBRE</t>
  </si>
  <si>
    <t>DICIEMBRE</t>
  </si>
  <si>
    <t>DEL  30 SEPTIEMBRE AL 31 DE DICIEMBRE DE 2021(previo)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</si>
</sst>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#,##0_ ;\(\ #,##0\ \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 applyAlignment="1">
      <alignment horizontal="right"/>
    </xf>
    <xf numFmtId="165" fontId="5" fillId="0" borderId="2" xfId="1" applyNumberFormat="1" applyFont="1" applyBorder="1"/>
    <xf numFmtId="37" fontId="5" fillId="0" borderId="0" xfId="0" applyNumberFormat="1" applyFont="1" applyAlignment="1">
      <alignment horizontal="centerContinuous"/>
    </xf>
    <xf numFmtId="37" fontId="5" fillId="0" borderId="0" xfId="0" applyNumberFormat="1" applyFont="1" applyAlignment="1"/>
    <xf numFmtId="37" fontId="5" fillId="0" borderId="0" xfId="1" applyNumberFormat="1" applyFont="1" applyAlignment="1"/>
    <xf numFmtId="37" fontId="6" fillId="0" borderId="0" xfId="0" applyNumberFormat="1" applyFont="1" applyAlignment="1"/>
    <xf numFmtId="37" fontId="6" fillId="0" borderId="0" xfId="0" applyNumberFormat="1" applyFont="1"/>
    <xf numFmtId="37" fontId="5" fillId="0" borderId="0" xfId="0" applyNumberFormat="1" applyFont="1" applyAlignment="1">
      <alignment horizontal="centerContinuous" wrapText="1"/>
    </xf>
    <xf numFmtId="37" fontId="5" fillId="0" borderId="0" xfId="0" applyNumberFormat="1" applyFont="1" applyAlignment="1">
      <alignment wrapText="1"/>
    </xf>
    <xf numFmtId="37" fontId="5" fillId="0" borderId="0" xfId="1" applyNumberFormat="1" applyFont="1"/>
    <xf numFmtId="37" fontId="5" fillId="0" borderId="0" xfId="0" applyNumberFormat="1" applyFont="1"/>
    <xf numFmtId="37" fontId="5" fillId="0" borderId="0" xfId="1" applyNumberFormat="1" applyFont="1" applyAlignment="1">
      <alignment horizontal="centerContinuous"/>
    </xf>
    <xf numFmtId="37" fontId="0" fillId="0" borderId="0" xfId="0" applyNumberFormat="1"/>
    <xf numFmtId="37" fontId="5" fillId="0" borderId="0" xfId="1" applyNumberFormat="1" applyFont="1" applyAlignment="1">
      <alignment horizontal="right"/>
    </xf>
    <xf numFmtId="37" fontId="5" fillId="0" borderId="1" xfId="1" applyNumberFormat="1" applyFont="1" applyBorder="1"/>
    <xf numFmtId="37" fontId="5" fillId="0" borderId="0" xfId="1" applyNumberFormat="1" applyFont="1" applyBorder="1"/>
    <xf numFmtId="37" fontId="5" fillId="0" borderId="0" xfId="0" applyNumberFormat="1" applyFont="1" applyAlignment="1">
      <alignment horizontal="left"/>
    </xf>
    <xf numFmtId="37" fontId="5" fillId="0" borderId="0" xfId="0" applyNumberFormat="1" applyFont="1" applyBorder="1"/>
    <xf numFmtId="37" fontId="0" fillId="0" borderId="0" xfId="0" applyNumberFormat="1" applyBorder="1"/>
    <xf numFmtId="37" fontId="7" fillId="0" borderId="0" xfId="0" applyNumberFormat="1" applyFont="1"/>
    <xf numFmtId="37" fontId="2" fillId="0" borderId="0" xfId="0" applyNumberFormat="1" applyFont="1" applyBorder="1"/>
    <xf numFmtId="37" fontId="8" fillId="0" borderId="0" xfId="0" applyNumberFormat="1" applyFont="1" applyBorder="1"/>
    <xf numFmtId="37" fontId="5" fillId="0" borderId="3" xfId="1" applyNumberFormat="1" applyFont="1" applyBorder="1"/>
    <xf numFmtId="164" fontId="4" fillId="0" borderId="0" xfId="1" applyFont="1" applyFill="1" applyBorder="1"/>
    <xf numFmtId="37" fontId="5" fillId="0" borderId="0" xfId="1" applyNumberFormat="1" applyFont="1" applyFill="1" applyBorder="1"/>
    <xf numFmtId="37" fontId="0" fillId="0" borderId="0" xfId="0" applyNumberFormat="1" applyFill="1" applyBorder="1"/>
    <xf numFmtId="37" fontId="5" fillId="0" borderId="0" xfId="1" applyNumberFormat="1" applyFont="1" applyBorder="1" applyAlignment="1">
      <alignment horizontal="center" vertical="top"/>
    </xf>
    <xf numFmtId="165" fontId="5" fillId="0" borderId="0" xfId="1" applyNumberFormat="1" applyFont="1" applyBorder="1" applyAlignment="1">
      <alignment horizontal="center"/>
    </xf>
    <xf numFmtId="37" fontId="5" fillId="0" borderId="1" xfId="1" applyNumberFormat="1" applyFont="1" applyBorder="1" applyAlignment="1"/>
    <xf numFmtId="14" fontId="5" fillId="0" borderId="1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7" fontId="5" fillId="0" borderId="0" xfId="1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/>
    </xf>
    <xf numFmtId="10" fontId="5" fillId="0" borderId="0" xfId="1" applyNumberFormat="1" applyFont="1" applyBorder="1"/>
    <xf numFmtId="0" fontId="5" fillId="0" borderId="0" xfId="0" applyFont="1" applyBorder="1" applyAlignment="1">
      <alignment horizontal="center"/>
    </xf>
    <xf numFmtId="0" fontId="10" fillId="0" borderId="0" xfId="4" applyFont="1"/>
    <xf numFmtId="0" fontId="10" fillId="0" borderId="0" xfId="4" applyFont="1" applyAlignment="1">
      <alignment horizontal="center" wrapText="1"/>
    </xf>
    <xf numFmtId="166" fontId="10" fillId="0" borderId="0" xfId="4" applyNumberFormat="1" applyFont="1"/>
    <xf numFmtId="167" fontId="10" fillId="0" borderId="0" xfId="4" applyNumberFormat="1" applyFont="1"/>
    <xf numFmtId="166" fontId="10" fillId="0" borderId="0" xfId="5" applyNumberFormat="1" applyFont="1"/>
    <xf numFmtId="0" fontId="1" fillId="0" borderId="0" xfId="4"/>
    <xf numFmtId="0" fontId="11" fillId="0" borderId="0" xfId="4" applyFont="1" applyBorder="1"/>
    <xf numFmtId="0" fontId="11" fillId="0" borderId="1" xfId="4" applyFont="1" applyBorder="1" applyAlignment="1">
      <alignment horizontal="center" wrapText="1"/>
    </xf>
    <xf numFmtId="166" fontId="11" fillId="0" borderId="0" xfId="5" applyNumberFormat="1" applyFont="1" applyBorder="1"/>
    <xf numFmtId="166" fontId="11" fillId="0" borderId="1" xfId="5" applyNumberFormat="1" applyFont="1" applyBorder="1"/>
    <xf numFmtId="167" fontId="11" fillId="0" borderId="0" xfId="4" applyNumberFormat="1" applyFont="1" applyBorder="1"/>
    <xf numFmtId="167" fontId="11" fillId="0" borderId="1" xfId="4" applyNumberFormat="1" applyFont="1" applyBorder="1"/>
    <xf numFmtId="167" fontId="11" fillId="0" borderId="2" xfId="4" applyNumberFormat="1" applyFont="1" applyBorder="1"/>
    <xf numFmtId="0" fontId="10" fillId="0" borderId="0" xfId="4" applyFont="1" applyBorder="1"/>
    <xf numFmtId="0" fontId="1" fillId="0" borderId="0" xfId="4" applyBorder="1"/>
    <xf numFmtId="0" fontId="11" fillId="0" borderId="0" xfId="4" applyFont="1" applyBorder="1" applyAlignment="1"/>
    <xf numFmtId="0" fontId="12" fillId="0" borderId="0" xfId="4" applyFont="1" applyBorder="1"/>
    <xf numFmtId="38" fontId="5" fillId="0" borderId="0" xfId="0" applyNumberFormat="1" applyFont="1" applyFill="1"/>
    <xf numFmtId="38" fontId="5" fillId="0" borderId="0" xfId="0" applyNumberFormat="1" applyFont="1"/>
    <xf numFmtId="166" fontId="11" fillId="0" borderId="0" xfId="5" applyNumberFormat="1" applyFont="1" applyBorder="1" applyAlignment="1"/>
    <xf numFmtId="167" fontId="12" fillId="0" borderId="0" xfId="4" applyNumberFormat="1" applyFont="1" applyBorder="1"/>
    <xf numFmtId="166" fontId="12" fillId="0" borderId="0" xfId="5" applyNumberFormat="1" applyFont="1" applyBorder="1"/>
    <xf numFmtId="0" fontId="11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 wrapText="1"/>
    </xf>
    <xf numFmtId="0" fontId="11" fillId="0" borderId="0" xfId="4" applyFont="1" applyBorder="1" applyAlignment="1">
      <alignment wrapText="1"/>
    </xf>
    <xf numFmtId="167" fontId="10" fillId="0" borderId="0" xfId="4" applyNumberFormat="1" applyFont="1" applyBorder="1"/>
    <xf numFmtId="0" fontId="11" fillId="0" borderId="5" xfId="4" applyFont="1" applyBorder="1"/>
    <xf numFmtId="0" fontId="12" fillId="0" borderId="5" xfId="4" applyFont="1" applyBorder="1"/>
    <xf numFmtId="0" fontId="11" fillId="0" borderId="7" xfId="4" applyFont="1" applyBorder="1" applyAlignment="1">
      <alignment wrapText="1"/>
    </xf>
    <xf numFmtId="0" fontId="11" fillId="0" borderId="1" xfId="4" applyFont="1" applyBorder="1" applyAlignment="1">
      <alignment wrapText="1"/>
    </xf>
    <xf numFmtId="38" fontId="5" fillId="0" borderId="0" xfId="0" applyNumberFormat="1" applyFont="1" applyFill="1" applyAlignment="1">
      <alignment horizontal="center"/>
    </xf>
    <xf numFmtId="166" fontId="11" fillId="0" borderId="8" xfId="5" applyNumberFormat="1" applyFont="1" applyFill="1" applyBorder="1"/>
    <xf numFmtId="0" fontId="0" fillId="0" borderId="6" xfId="0" applyBorder="1" applyAlignment="1"/>
    <xf numFmtId="0" fontId="11" fillId="0" borderId="0" xfId="4" applyFont="1" applyBorder="1" applyAlignment="1">
      <alignment horizontal="center"/>
    </xf>
    <xf numFmtId="0" fontId="11" fillId="0" borderId="0" xfId="4" applyFont="1" applyBorder="1" applyAlignment="1">
      <alignment wrapText="1"/>
    </xf>
    <xf numFmtId="38" fontId="5" fillId="0" borderId="0" xfId="0" applyNumberFormat="1" applyFont="1" applyFill="1" applyAlignment="1">
      <alignment horizontal="left"/>
    </xf>
    <xf numFmtId="38" fontId="5" fillId="0" borderId="0" xfId="0" applyNumberFormat="1" applyFont="1" applyFill="1" applyAlignment="1">
      <alignment horizontal="center"/>
    </xf>
    <xf numFmtId="38" fontId="5" fillId="0" borderId="0" xfId="0" applyNumberFormat="1" applyFont="1" applyFill="1" applyAlignment="1"/>
    <xf numFmtId="0" fontId="11" fillId="0" borderId="0" xfId="4" applyFont="1"/>
    <xf numFmtId="0" fontId="11" fillId="0" borderId="0" xfId="4" applyFont="1" applyFill="1" applyBorder="1"/>
    <xf numFmtId="0" fontId="11" fillId="0" borderId="4" xfId="4" applyFont="1" applyFill="1" applyBorder="1" applyAlignment="1">
      <alignment horizontal="center" vertical="center" wrapText="1"/>
    </xf>
    <xf numFmtId="166" fontId="12" fillId="0" borderId="8" xfId="5" applyNumberFormat="1" applyFont="1" applyFill="1" applyBorder="1"/>
    <xf numFmtId="166" fontId="11" fillId="0" borderId="9" xfId="5" applyNumberFormat="1" applyFont="1" applyFill="1" applyBorder="1"/>
    <xf numFmtId="166" fontId="11" fillId="0" borderId="0" xfId="5" applyNumberFormat="1" applyFont="1" applyFill="1" applyBorder="1"/>
    <xf numFmtId="0" fontId="10" fillId="0" borderId="0" xfId="4" applyFont="1" applyFill="1" applyBorder="1"/>
    <xf numFmtId="0" fontId="1" fillId="0" borderId="0" xfId="4" applyFill="1"/>
    <xf numFmtId="0" fontId="10" fillId="0" borderId="0" xfId="4" applyFont="1" applyFill="1"/>
    <xf numFmtId="167" fontId="12" fillId="0" borderId="8" xfId="4" applyNumberFormat="1" applyFont="1" applyFill="1" applyBorder="1"/>
    <xf numFmtId="0" fontId="13" fillId="0" borderId="0" xfId="4" applyFont="1" applyBorder="1"/>
    <xf numFmtId="167" fontId="11" fillId="0" borderId="8" xfId="4" applyNumberFormat="1" applyFont="1" applyFill="1" applyBorder="1"/>
    <xf numFmtId="0" fontId="11" fillId="0" borderId="0" xfId="4" applyFont="1" applyAlignment="1"/>
    <xf numFmtId="37" fontId="5" fillId="0" borderId="0" xfId="1" applyNumberFormat="1" applyFont="1" applyBorder="1" applyAlignment="1">
      <alignment horizontal="center" vertical="top"/>
    </xf>
    <xf numFmtId="37" fontId="5" fillId="0" borderId="0" xfId="0" applyNumberFormat="1" applyFont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 wrapText="1"/>
    </xf>
    <xf numFmtId="37" fontId="7" fillId="0" borderId="0" xfId="0" applyNumberFormat="1" applyFont="1" applyAlignment="1">
      <alignment horizontal="center"/>
    </xf>
    <xf numFmtId="38" fontId="5" fillId="0" borderId="0" xfId="0" applyNumberFormat="1" applyFont="1" applyFill="1" applyAlignment="1" applyProtection="1">
      <alignment horizontal="center"/>
    </xf>
    <xf numFmtId="0" fontId="11" fillId="0" borderId="0" xfId="4" applyFont="1" applyFill="1" applyBorder="1" applyAlignment="1">
      <alignment horizontal="center"/>
    </xf>
    <xf numFmtId="0" fontId="11" fillId="0" borderId="10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/>
    </xf>
    <xf numFmtId="0" fontId="11" fillId="0" borderId="11" xfId="4" applyFont="1" applyBorder="1" applyAlignment="1">
      <alignment horizontal="center"/>
    </xf>
    <xf numFmtId="0" fontId="11" fillId="0" borderId="12" xfId="4" applyFont="1" applyBorder="1" applyAlignment="1">
      <alignment horizontal="center"/>
    </xf>
    <xf numFmtId="0" fontId="11" fillId="0" borderId="13" xfId="4" applyFon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11" fillId="0" borderId="6" xfId="4" applyFont="1" applyBorder="1" applyAlignment="1">
      <alignment horizontal="center"/>
    </xf>
    <xf numFmtId="0" fontId="11" fillId="0" borderId="7" xfId="4" applyFont="1" applyBorder="1" applyAlignment="1">
      <alignment horizontal="center"/>
    </xf>
    <xf numFmtId="0" fontId="11" fillId="0" borderId="1" xfId="4" applyFont="1" applyBorder="1" applyAlignment="1">
      <alignment horizontal="center"/>
    </xf>
    <xf numFmtId="0" fontId="11" fillId="0" borderId="14" xfId="4" applyFont="1" applyBorder="1" applyAlignment="1">
      <alignment horizontal="center"/>
    </xf>
    <xf numFmtId="38" fontId="5" fillId="0" borderId="0" xfId="0" applyNumberFormat="1" applyFont="1" applyAlignment="1" applyProtection="1">
      <alignment horizontal="center"/>
    </xf>
    <xf numFmtId="38" fontId="5" fillId="0" borderId="0" xfId="0" applyNumberFormat="1" applyFont="1" applyFill="1" applyAlignment="1">
      <alignment horizontal="center"/>
    </xf>
    <xf numFmtId="0" fontId="11" fillId="0" borderId="0" xfId="4" applyFont="1" applyBorder="1" applyAlignment="1">
      <alignment horizontal="center" wrapText="1"/>
    </xf>
  </cellXfs>
  <cellStyles count="6">
    <cellStyle name="Millares" xfId="1" builtinId="3"/>
    <cellStyle name="Millares 2" xfId="2" xr:uid="{00000000-0005-0000-0000-000001000000}"/>
    <cellStyle name="Millares 3" xfId="5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L85"/>
  <sheetViews>
    <sheetView workbookViewId="0">
      <selection activeCell="C17" sqref="C17"/>
    </sheetView>
  </sheetViews>
  <sheetFormatPr baseColWidth="10" defaultRowHeight="12.75" x14ac:dyDescent="0.2"/>
  <cols>
    <col min="1" max="1" width="69.7109375" style="7" customWidth="1"/>
    <col min="2" max="2" width="2.140625" style="7" customWidth="1"/>
    <col min="3" max="3" width="17.7109375" style="7" customWidth="1"/>
    <col min="4" max="4" width="9.5703125" style="7" bestFit="1" customWidth="1"/>
    <col min="5" max="5" width="2.140625" style="7" customWidth="1"/>
    <col min="6" max="6" width="16.42578125" style="7" hidden="1" customWidth="1"/>
    <col min="7" max="7" width="13.140625" style="7" customWidth="1"/>
    <col min="8" max="8" width="9.5703125" style="7" bestFit="1" customWidth="1"/>
    <col min="9" max="9" width="13.140625" style="7" bestFit="1" customWidth="1"/>
    <col min="10" max="10" width="11.42578125" style="7"/>
    <col min="11" max="11" width="18.5703125" style="7" customWidth="1"/>
    <col min="12" max="16384" width="11.42578125" style="7"/>
  </cols>
  <sheetData>
    <row r="1" spans="1:12" ht="15.75" x14ac:dyDescent="0.25">
      <c r="A1" s="3" t="s">
        <v>22</v>
      </c>
      <c r="B1" s="3"/>
      <c r="C1" s="3"/>
      <c r="D1" s="3"/>
      <c r="E1" s="3"/>
      <c r="F1" s="3"/>
      <c r="G1" s="4"/>
      <c r="H1" s="4"/>
      <c r="I1" s="5"/>
      <c r="J1" s="5"/>
      <c r="K1" s="5"/>
      <c r="L1" s="6"/>
    </row>
    <row r="2" spans="1:12" ht="15.75" x14ac:dyDescent="0.25">
      <c r="A2" s="3"/>
      <c r="B2" s="3"/>
      <c r="C2" s="3"/>
      <c r="D2" s="3"/>
      <c r="E2" s="3"/>
      <c r="F2" s="3"/>
      <c r="G2" s="4"/>
      <c r="H2" s="4"/>
      <c r="I2" s="5"/>
      <c r="J2" s="5"/>
      <c r="K2" s="5"/>
      <c r="L2" s="6"/>
    </row>
    <row r="3" spans="1:12" ht="15.75" x14ac:dyDescent="0.25">
      <c r="A3" s="3" t="s">
        <v>18</v>
      </c>
      <c r="B3" s="3"/>
      <c r="C3" s="3"/>
      <c r="D3" s="3"/>
      <c r="E3" s="3"/>
      <c r="F3" s="3"/>
      <c r="G3" s="4"/>
      <c r="H3" s="4"/>
      <c r="I3" s="5"/>
      <c r="J3" s="5"/>
      <c r="K3" s="5"/>
      <c r="L3" s="6"/>
    </row>
    <row r="4" spans="1:12" ht="15.75" x14ac:dyDescent="0.25">
      <c r="A4" s="3"/>
      <c r="B4" s="3"/>
      <c r="C4" s="3"/>
      <c r="D4" s="3"/>
      <c r="E4" s="3"/>
      <c r="F4" s="3"/>
      <c r="G4" s="4"/>
      <c r="H4" s="4"/>
      <c r="I4" s="5"/>
      <c r="J4" s="5"/>
      <c r="K4" s="5"/>
      <c r="L4" s="6"/>
    </row>
    <row r="5" spans="1:12" ht="15.75" x14ac:dyDescent="0.25">
      <c r="A5" s="3" t="s">
        <v>4</v>
      </c>
      <c r="B5" s="3"/>
      <c r="C5" s="3"/>
      <c r="D5" s="3"/>
      <c r="E5" s="3"/>
      <c r="F5" s="3"/>
      <c r="G5" s="4"/>
      <c r="H5" s="4"/>
      <c r="I5" s="5"/>
      <c r="J5" s="5"/>
      <c r="K5" s="5"/>
      <c r="L5" s="6"/>
    </row>
    <row r="6" spans="1:12" ht="15.75" x14ac:dyDescent="0.25">
      <c r="A6" s="3"/>
      <c r="B6" s="3"/>
      <c r="C6" s="3"/>
      <c r="D6" s="3"/>
      <c r="E6" s="3"/>
      <c r="F6" s="3"/>
      <c r="G6" s="4"/>
      <c r="H6" s="4"/>
      <c r="I6" s="5"/>
      <c r="J6" s="5"/>
      <c r="K6" s="5"/>
      <c r="L6" s="6"/>
    </row>
    <row r="7" spans="1:12" ht="15.75" x14ac:dyDescent="0.25">
      <c r="A7" s="8" t="s">
        <v>23</v>
      </c>
      <c r="B7" s="8"/>
      <c r="C7" s="8"/>
      <c r="D7" s="8"/>
      <c r="E7" s="8"/>
      <c r="F7" s="8"/>
      <c r="H7" s="9"/>
      <c r="I7" s="10"/>
      <c r="J7" s="10"/>
      <c r="K7" s="10"/>
    </row>
    <row r="8" spans="1:12" ht="15.75" x14ac:dyDescent="0.25">
      <c r="A8" s="8" t="s">
        <v>24</v>
      </c>
      <c r="B8" s="8"/>
      <c r="C8" s="8"/>
      <c r="D8" s="8"/>
      <c r="E8" s="8"/>
      <c r="F8" s="8"/>
      <c r="H8" s="9"/>
      <c r="I8" s="10"/>
      <c r="J8" s="10"/>
      <c r="K8" s="10"/>
    </row>
    <row r="9" spans="1:12" ht="15.75" hidden="1" x14ac:dyDescent="0.25">
      <c r="A9" s="88" t="s">
        <v>2</v>
      </c>
      <c r="B9" s="88"/>
      <c r="C9" s="88"/>
      <c r="D9" s="88"/>
      <c r="E9" s="88"/>
      <c r="F9" s="88"/>
      <c r="H9" s="9"/>
      <c r="I9" s="10"/>
      <c r="J9" s="10"/>
      <c r="K9" s="10"/>
    </row>
    <row r="10" spans="1:12" ht="15.75" hidden="1" x14ac:dyDescent="0.25">
      <c r="A10" s="11"/>
      <c r="B10" s="11"/>
      <c r="C10" s="10"/>
      <c r="D10" s="10"/>
      <c r="E10" s="10"/>
      <c r="F10" s="10"/>
      <c r="G10" s="10"/>
      <c r="H10" s="10"/>
      <c r="I10" s="10"/>
      <c r="J10" s="10"/>
      <c r="K10" s="10"/>
    </row>
    <row r="11" spans="1:12" ht="15.75" x14ac:dyDescent="0.25">
      <c r="A11" s="3" t="s">
        <v>3</v>
      </c>
      <c r="B11" s="3"/>
      <c r="C11" s="32"/>
      <c r="D11" s="32"/>
      <c r="E11" s="32"/>
      <c r="F11" s="32"/>
      <c r="G11" s="10"/>
      <c r="H11" s="10"/>
      <c r="I11" s="10"/>
      <c r="J11" s="12"/>
      <c r="K11" s="12"/>
      <c r="L11" s="12"/>
    </row>
    <row r="12" spans="1:12" ht="15.75" x14ac:dyDescent="0.25"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75" x14ac:dyDescent="0.25">
      <c r="C13" s="33">
        <v>2012</v>
      </c>
      <c r="D13" s="33"/>
      <c r="E13" s="10"/>
      <c r="F13" s="33">
        <v>2011</v>
      </c>
      <c r="G13" s="33">
        <v>2011</v>
      </c>
      <c r="H13" s="10"/>
      <c r="I13" s="10"/>
      <c r="J13" s="10"/>
      <c r="K13" s="10"/>
    </row>
    <row r="14" spans="1:12" ht="15.75" x14ac:dyDescent="0.25">
      <c r="A14" s="11"/>
      <c r="B14" s="11"/>
      <c r="C14" s="30" t="s">
        <v>25</v>
      </c>
      <c r="D14" s="31"/>
      <c r="E14" s="1"/>
      <c r="F14" s="30" t="s">
        <v>26</v>
      </c>
      <c r="G14" s="30" t="s">
        <v>28</v>
      </c>
      <c r="H14" s="13"/>
      <c r="I14" s="10"/>
      <c r="J14" s="10"/>
      <c r="K14" s="10"/>
    </row>
    <row r="15" spans="1:12" ht="15.75" x14ac:dyDescent="0.25">
      <c r="A15" s="11"/>
      <c r="B15" s="11"/>
      <c r="C15" s="10"/>
      <c r="D15" s="10"/>
      <c r="E15" s="10"/>
      <c r="F15" s="10"/>
      <c r="G15" s="13"/>
      <c r="H15" s="13"/>
      <c r="I15" s="10"/>
      <c r="J15" s="10"/>
      <c r="K15" s="10"/>
    </row>
    <row r="16" spans="1:12" ht="15.75" x14ac:dyDescent="0.25">
      <c r="A16" s="11" t="s">
        <v>5</v>
      </c>
      <c r="B16" s="11"/>
      <c r="C16" s="10"/>
      <c r="D16" s="10"/>
      <c r="E16" s="10"/>
      <c r="F16" s="10"/>
      <c r="G16" s="13"/>
      <c r="H16" s="13"/>
      <c r="I16" s="10"/>
      <c r="J16" s="10"/>
      <c r="K16" s="10"/>
    </row>
    <row r="17" spans="1:11" ht="15.75" x14ac:dyDescent="0.25">
      <c r="A17" s="17" t="s">
        <v>27</v>
      </c>
      <c r="B17" s="14" t="s">
        <v>0</v>
      </c>
      <c r="C17" s="15">
        <v>194928573</v>
      </c>
      <c r="D17" s="34">
        <f>C17/$C$17</f>
        <v>1</v>
      </c>
      <c r="E17" s="14" t="s">
        <v>0</v>
      </c>
      <c r="F17" s="15">
        <v>341085171</v>
      </c>
      <c r="G17" s="15">
        <f>(F17/12)*8</f>
        <v>227390114</v>
      </c>
      <c r="H17" s="34">
        <f>+G17/$G$17</f>
        <v>1</v>
      </c>
      <c r="I17" s="10"/>
      <c r="J17" s="10"/>
      <c r="K17" s="13"/>
    </row>
    <row r="18" spans="1:11" ht="15.75" x14ac:dyDescent="0.25">
      <c r="A18" s="18"/>
      <c r="B18" s="21"/>
      <c r="C18" s="16"/>
      <c r="D18" s="34"/>
      <c r="E18" s="16"/>
      <c r="F18" s="16"/>
      <c r="G18" s="16"/>
      <c r="H18" s="34"/>
      <c r="I18" s="10"/>
      <c r="J18" s="10"/>
      <c r="K18" s="13"/>
    </row>
    <row r="19" spans="1:11" ht="15.75" x14ac:dyDescent="0.25">
      <c r="A19" s="18" t="s">
        <v>6</v>
      </c>
      <c r="B19" s="21"/>
      <c r="C19" s="16"/>
      <c r="D19" s="34"/>
      <c r="E19" s="16"/>
      <c r="F19" s="16"/>
      <c r="G19" s="16"/>
      <c r="H19" s="34"/>
      <c r="I19" s="10"/>
      <c r="J19" s="10"/>
      <c r="K19" s="13"/>
    </row>
    <row r="20" spans="1:11" ht="15.75" x14ac:dyDescent="0.25">
      <c r="A20" s="11" t="s">
        <v>7</v>
      </c>
      <c r="B20" s="22"/>
      <c r="C20" s="16"/>
      <c r="D20" s="34"/>
      <c r="E20" s="16"/>
      <c r="F20" s="16"/>
      <c r="G20" s="16"/>
      <c r="H20" s="34"/>
      <c r="I20" s="10"/>
      <c r="J20" s="13"/>
    </row>
    <row r="21" spans="1:11" ht="15.75" x14ac:dyDescent="0.25">
      <c r="A21" s="11" t="s">
        <v>8</v>
      </c>
      <c r="B21" s="22"/>
      <c r="C21" s="16">
        <v>126054104</v>
      </c>
      <c r="D21" s="34">
        <f>C21/$C$17</f>
        <v>0.64666817214118733</v>
      </c>
      <c r="E21" s="16"/>
      <c r="F21" s="16">
        <v>211131083</v>
      </c>
      <c r="G21" s="16">
        <f>(F21/12)*8</f>
        <v>140754055.33333334</v>
      </c>
      <c r="H21" s="34">
        <f>+G21/$G$17</f>
        <v>0.61899812994215453</v>
      </c>
      <c r="I21" s="10"/>
      <c r="J21" s="13"/>
    </row>
    <row r="22" spans="1:11" ht="15.75" x14ac:dyDescent="0.25">
      <c r="A22" s="11" t="s">
        <v>9</v>
      </c>
      <c r="B22" s="22"/>
      <c r="C22" s="16">
        <v>837882</v>
      </c>
      <c r="D22" s="34">
        <f>C22/$C$17</f>
        <v>4.2984052420062605E-3</v>
      </c>
      <c r="E22" s="16"/>
      <c r="F22" s="16">
        <v>2907159</v>
      </c>
      <c r="G22" s="16">
        <f>(F22/12)*8</f>
        <v>1938106</v>
      </c>
      <c r="H22" s="34">
        <f>+G22/$G$17</f>
        <v>8.5232641204445684E-3</v>
      </c>
      <c r="I22" s="10"/>
      <c r="J22" s="13"/>
    </row>
    <row r="23" spans="1:11" ht="15.75" x14ac:dyDescent="0.25">
      <c r="A23" s="11" t="s">
        <v>10</v>
      </c>
      <c r="B23" s="22"/>
      <c r="C23" s="16">
        <v>66409079</v>
      </c>
      <c r="D23" s="34">
        <f>C23/$C$17</f>
        <v>0.34068416947781177</v>
      </c>
      <c r="E23" s="16"/>
      <c r="F23" s="16">
        <v>126287839</v>
      </c>
      <c r="G23" s="16">
        <f>(F23/12)*8</f>
        <v>84191892.666666672</v>
      </c>
      <c r="H23" s="34">
        <f>+G23/$G$17</f>
        <v>0.37025309141921037</v>
      </c>
      <c r="I23" s="10"/>
      <c r="J23" s="13"/>
    </row>
    <row r="24" spans="1:11" ht="15.75" x14ac:dyDescent="0.25">
      <c r="A24" s="11" t="s">
        <v>12</v>
      </c>
      <c r="B24" s="22"/>
      <c r="C24" s="16">
        <v>665930</v>
      </c>
      <c r="D24" s="34">
        <f>C24/$C$17</f>
        <v>3.4162769970105923E-3</v>
      </c>
      <c r="F24" s="16">
        <v>759090</v>
      </c>
      <c r="G24" s="16">
        <f>(F24/12)*8</f>
        <v>506060</v>
      </c>
      <c r="H24" s="34">
        <f>+G24/$G$17</f>
        <v>2.2255145181905313E-3</v>
      </c>
      <c r="I24" s="25"/>
      <c r="J24" s="26"/>
      <c r="K24" s="24"/>
    </row>
    <row r="25" spans="1:11" ht="15.75" x14ac:dyDescent="0.25">
      <c r="A25" s="11"/>
      <c r="B25" s="22"/>
      <c r="C25" s="23">
        <f>SUM(C21:C24)</f>
        <v>193966995</v>
      </c>
      <c r="D25" s="34">
        <f>C25/$C$17</f>
        <v>0.99506702385801593</v>
      </c>
      <c r="E25" s="16"/>
      <c r="F25" s="23">
        <f>SUM(F21:F24)</f>
        <v>341085171</v>
      </c>
      <c r="G25" s="23">
        <f>(F25/12)*8</f>
        <v>227390114</v>
      </c>
      <c r="H25" s="34">
        <f>+G25/$G$17</f>
        <v>1</v>
      </c>
      <c r="I25" s="25"/>
      <c r="J25" s="26"/>
      <c r="K25" s="24"/>
    </row>
    <row r="26" spans="1:11" ht="15.75" x14ac:dyDescent="0.25">
      <c r="A26" s="11"/>
      <c r="B26" s="22"/>
      <c r="C26" s="16"/>
      <c r="D26" s="34"/>
      <c r="E26" s="16"/>
      <c r="F26" s="16"/>
      <c r="G26" s="16"/>
      <c r="H26" s="34"/>
      <c r="I26" s="25"/>
      <c r="J26" s="26"/>
      <c r="K26" s="24"/>
    </row>
    <row r="27" spans="1:11" ht="16.5" thickBot="1" x14ac:dyDescent="0.3">
      <c r="A27" s="11" t="s">
        <v>11</v>
      </c>
      <c r="B27" s="14" t="s">
        <v>0</v>
      </c>
      <c r="C27" s="2">
        <f>C17-C25</f>
        <v>961578</v>
      </c>
      <c r="D27" s="34">
        <f>C27/$C$17</f>
        <v>4.932976141984069E-3</v>
      </c>
      <c r="E27" s="14" t="s">
        <v>0</v>
      </c>
      <c r="F27" s="2">
        <f>F17-F25</f>
        <v>0</v>
      </c>
      <c r="G27" s="2">
        <f>(F27/12)*8</f>
        <v>0</v>
      </c>
      <c r="H27" s="34">
        <f>+G27/$G$17</f>
        <v>0</v>
      </c>
      <c r="I27" s="25"/>
      <c r="J27" s="25"/>
      <c r="K27" s="24"/>
    </row>
    <row r="28" spans="1:11" ht="16.5" thickTop="1" x14ac:dyDescent="0.25">
      <c r="A28" s="11"/>
      <c r="B28" s="22"/>
      <c r="C28" s="16"/>
      <c r="D28" s="16"/>
      <c r="E28" s="16"/>
      <c r="F28" s="16"/>
      <c r="G28" s="19"/>
      <c r="H28" s="19"/>
      <c r="I28" s="25"/>
      <c r="J28" s="25"/>
      <c r="K28" s="24"/>
    </row>
    <row r="29" spans="1:11" ht="15.75" x14ac:dyDescent="0.25">
      <c r="A29" s="11"/>
      <c r="B29" s="11"/>
      <c r="C29" s="10"/>
      <c r="D29" s="10"/>
      <c r="E29" s="10"/>
      <c r="F29" s="10"/>
      <c r="G29" s="13"/>
      <c r="H29" s="13"/>
      <c r="I29" s="25"/>
      <c r="J29" s="25"/>
      <c r="K29" s="25"/>
    </row>
    <row r="30" spans="1:11" ht="15.75" x14ac:dyDescent="0.25">
      <c r="A30" s="11"/>
      <c r="B30" s="3"/>
      <c r="C30" s="12"/>
      <c r="D30" s="12"/>
      <c r="E30" s="12"/>
      <c r="F30" s="12"/>
      <c r="G30" s="13"/>
      <c r="H30" s="13"/>
      <c r="I30" s="10"/>
      <c r="J30" s="10"/>
      <c r="K30" s="13"/>
    </row>
    <row r="31" spans="1:11" ht="15.75" x14ac:dyDescent="0.25">
      <c r="A31" s="88" t="s">
        <v>1</v>
      </c>
      <c r="B31" s="88"/>
      <c r="C31" s="88"/>
      <c r="D31" s="88"/>
      <c r="E31" s="88"/>
      <c r="F31" s="88"/>
      <c r="G31" s="13"/>
      <c r="H31" s="13"/>
      <c r="I31" s="10"/>
      <c r="J31" s="10"/>
      <c r="K31" s="13"/>
    </row>
    <row r="32" spans="1:11" ht="15.75" x14ac:dyDescent="0.25">
      <c r="A32" s="11"/>
      <c r="B32" s="11"/>
      <c r="C32" s="10"/>
      <c r="D32" s="10"/>
      <c r="E32" s="10"/>
      <c r="F32" s="10"/>
      <c r="G32" s="13"/>
      <c r="H32" s="13"/>
      <c r="I32" s="10"/>
      <c r="J32" s="10"/>
      <c r="K32" s="13"/>
    </row>
    <row r="33" spans="1:11" ht="15.75" x14ac:dyDescent="0.25">
      <c r="A33" s="11"/>
      <c r="B33" s="11"/>
      <c r="C33" s="10"/>
      <c r="D33" s="10"/>
      <c r="E33" s="10"/>
      <c r="F33" s="10"/>
      <c r="G33" s="13"/>
      <c r="H33" s="13"/>
      <c r="I33" s="10"/>
      <c r="J33" s="10"/>
      <c r="K33" s="13"/>
    </row>
    <row r="34" spans="1:11" ht="15.75" x14ac:dyDescent="0.25">
      <c r="A34" s="11"/>
      <c r="B34" s="11"/>
      <c r="C34" s="10"/>
      <c r="D34" s="10"/>
      <c r="E34" s="10"/>
      <c r="F34" s="10"/>
      <c r="G34" s="13"/>
      <c r="H34" s="13"/>
      <c r="I34" s="10"/>
      <c r="J34" s="10"/>
      <c r="K34" s="13"/>
    </row>
    <row r="35" spans="1:11" ht="15.75" x14ac:dyDescent="0.25">
      <c r="A35" s="11"/>
      <c r="B35" s="11"/>
      <c r="C35" s="10"/>
      <c r="D35" s="10"/>
      <c r="E35" s="10"/>
      <c r="F35" s="10"/>
      <c r="G35" s="13"/>
      <c r="H35" s="13"/>
      <c r="I35" s="10"/>
      <c r="J35" s="10"/>
      <c r="K35" s="13"/>
    </row>
    <row r="36" spans="1:11" ht="15.75" x14ac:dyDescent="0.25">
      <c r="A36" s="11" t="s">
        <v>21</v>
      </c>
      <c r="B36" s="29"/>
      <c r="C36" s="29"/>
      <c r="D36" s="29"/>
      <c r="E36" s="29"/>
      <c r="F36" s="29"/>
      <c r="G36" s="13"/>
      <c r="H36" s="13"/>
      <c r="I36" s="10"/>
      <c r="J36" s="10"/>
      <c r="K36" s="13"/>
    </row>
    <row r="37" spans="1:11" ht="15.75" x14ac:dyDescent="0.25">
      <c r="A37" s="28" t="s">
        <v>19</v>
      </c>
      <c r="B37" s="89" t="s">
        <v>14</v>
      </c>
      <c r="C37" s="89"/>
      <c r="D37" s="89"/>
      <c r="E37" s="89"/>
      <c r="F37" s="89"/>
      <c r="G37" s="13"/>
      <c r="H37" s="13"/>
      <c r="I37" s="10"/>
      <c r="J37" s="10"/>
      <c r="K37" s="13"/>
    </row>
    <row r="38" spans="1:11" ht="29.25" customHeight="1" x14ac:dyDescent="0.25">
      <c r="A38" s="27" t="s">
        <v>13</v>
      </c>
      <c r="B38" s="90" t="s">
        <v>15</v>
      </c>
      <c r="C38" s="90"/>
      <c r="D38" s="90"/>
      <c r="E38" s="90"/>
      <c r="F38" s="90"/>
      <c r="G38" s="13"/>
      <c r="H38" s="13"/>
      <c r="I38" s="10"/>
      <c r="J38" s="10"/>
      <c r="K38" s="13"/>
    </row>
    <row r="39" spans="1:11" ht="15.75" x14ac:dyDescent="0.25">
      <c r="A39" s="20"/>
      <c r="B39" s="20"/>
      <c r="C39" s="20"/>
      <c r="D39" s="20"/>
      <c r="E39" s="20"/>
      <c r="F39" s="20"/>
      <c r="G39" s="11"/>
      <c r="H39" s="11"/>
      <c r="I39" s="11"/>
      <c r="J39" s="11"/>
      <c r="K39" s="11"/>
    </row>
    <row r="40" spans="1:11" ht="15.75" x14ac:dyDescent="0.25">
      <c r="A40" s="20"/>
      <c r="B40" s="20"/>
      <c r="C40" s="20"/>
      <c r="D40" s="20"/>
      <c r="E40" s="20"/>
      <c r="F40" s="20"/>
      <c r="G40" s="11"/>
      <c r="H40" s="11"/>
      <c r="I40" s="11"/>
      <c r="J40" s="11"/>
      <c r="K40" s="11"/>
    </row>
    <row r="41" spans="1:11" ht="15.75" x14ac:dyDescent="0.25">
      <c r="A41" s="20"/>
      <c r="B41" s="20"/>
      <c r="C41" s="20"/>
      <c r="D41" s="20"/>
      <c r="E41" s="20"/>
      <c r="F41" s="20"/>
      <c r="G41" s="11"/>
      <c r="H41" s="11"/>
      <c r="I41" s="11"/>
      <c r="J41" s="11"/>
      <c r="K41" s="11"/>
    </row>
    <row r="42" spans="1:11" ht="15.75" x14ac:dyDescent="0.25">
      <c r="A42" s="20"/>
      <c r="B42" s="20"/>
      <c r="C42" s="20"/>
      <c r="D42" s="20"/>
      <c r="E42" s="20"/>
      <c r="F42" s="20"/>
      <c r="G42" s="11"/>
      <c r="H42" s="11"/>
      <c r="I42" s="11"/>
      <c r="J42" s="11"/>
      <c r="K42" s="11"/>
    </row>
    <row r="43" spans="1:11" ht="15.75" x14ac:dyDescent="0.25">
      <c r="A43" s="91" t="s">
        <v>20</v>
      </c>
      <c r="B43" s="91"/>
      <c r="C43" s="91"/>
      <c r="D43" s="91"/>
      <c r="E43" s="91"/>
      <c r="F43" s="91"/>
      <c r="G43" s="11"/>
      <c r="H43" s="11"/>
      <c r="I43" s="11"/>
      <c r="J43" s="11"/>
      <c r="K43" s="11"/>
    </row>
    <row r="44" spans="1:11" ht="15.75" x14ac:dyDescent="0.25">
      <c r="A44" s="89" t="s">
        <v>16</v>
      </c>
      <c r="B44" s="89"/>
      <c r="C44" s="89"/>
      <c r="D44" s="89"/>
      <c r="E44" s="89"/>
      <c r="F44" s="89"/>
      <c r="G44" s="11"/>
      <c r="H44" s="11"/>
      <c r="I44" s="11"/>
      <c r="J44" s="11"/>
      <c r="K44" s="11"/>
    </row>
    <row r="45" spans="1:11" ht="15.75" x14ac:dyDescent="0.25">
      <c r="A45" s="87" t="s">
        <v>17</v>
      </c>
      <c r="B45" s="87"/>
      <c r="C45" s="87"/>
      <c r="D45" s="87"/>
      <c r="E45" s="87"/>
      <c r="F45" s="87"/>
      <c r="G45" s="11"/>
      <c r="H45" s="11"/>
      <c r="I45" s="11"/>
      <c r="J45" s="11"/>
      <c r="K45" s="11"/>
    </row>
    <row r="46" spans="1:11" ht="15.75" x14ac:dyDescent="0.25">
      <c r="A46" s="20"/>
      <c r="B46" s="20"/>
      <c r="C46" s="20"/>
      <c r="D46" s="20"/>
      <c r="E46" s="20"/>
      <c r="F46" s="20"/>
      <c r="G46" s="11"/>
      <c r="H46" s="11"/>
      <c r="I46" s="11"/>
      <c r="J46" s="11"/>
      <c r="K46" s="11"/>
    </row>
    <row r="47" spans="1:11" ht="15.75" x14ac:dyDescent="0.25">
      <c r="A47" s="20"/>
      <c r="B47" s="20"/>
      <c r="C47" s="20"/>
      <c r="D47" s="20"/>
      <c r="E47" s="20"/>
      <c r="F47" s="20"/>
      <c r="G47" s="11"/>
      <c r="H47" s="11"/>
      <c r="I47" s="11"/>
      <c r="J47" s="11"/>
      <c r="K47" s="11"/>
    </row>
    <row r="48" spans="1:11" ht="15.75" x14ac:dyDescent="0.25">
      <c r="G48" s="11"/>
      <c r="H48" s="11"/>
      <c r="I48" s="11"/>
      <c r="J48" s="11"/>
      <c r="K48" s="11"/>
    </row>
    <row r="49" spans="7:11" ht="15.75" x14ac:dyDescent="0.25">
      <c r="G49" s="11"/>
      <c r="H49" s="11"/>
      <c r="I49" s="11"/>
      <c r="J49" s="11"/>
      <c r="K49" s="11"/>
    </row>
    <row r="50" spans="7:11" ht="15.75" x14ac:dyDescent="0.25">
      <c r="G50" s="11"/>
      <c r="H50" s="11"/>
      <c r="I50" s="11"/>
      <c r="J50" s="11"/>
      <c r="K50" s="11"/>
    </row>
    <row r="51" spans="7:11" ht="15.75" x14ac:dyDescent="0.25">
      <c r="G51" s="11"/>
      <c r="H51" s="11"/>
      <c r="I51" s="11"/>
      <c r="J51" s="11"/>
      <c r="K51" s="11"/>
    </row>
    <row r="52" spans="7:11" ht="15.75" x14ac:dyDescent="0.25">
      <c r="G52" s="11"/>
      <c r="H52" s="11"/>
      <c r="I52" s="11"/>
      <c r="J52" s="11"/>
      <c r="K52" s="11"/>
    </row>
    <row r="53" spans="7:11" ht="15.75" x14ac:dyDescent="0.25">
      <c r="G53" s="11"/>
      <c r="H53" s="11"/>
      <c r="I53" s="11"/>
      <c r="J53" s="11"/>
      <c r="K53" s="11"/>
    </row>
    <row r="54" spans="7:11" ht="15.75" x14ac:dyDescent="0.25">
      <c r="G54" s="11"/>
      <c r="H54" s="11"/>
      <c r="I54" s="11"/>
      <c r="J54" s="11"/>
      <c r="K54" s="11"/>
    </row>
    <row r="55" spans="7:11" ht="15.75" x14ac:dyDescent="0.25">
      <c r="G55" s="11"/>
      <c r="H55" s="11"/>
      <c r="I55" s="11"/>
      <c r="J55" s="11"/>
      <c r="K55" s="11"/>
    </row>
    <row r="56" spans="7:11" ht="15.75" x14ac:dyDescent="0.25">
      <c r="G56" s="11"/>
      <c r="H56" s="11"/>
      <c r="I56" s="11"/>
      <c r="J56" s="11"/>
      <c r="K56" s="11"/>
    </row>
    <row r="57" spans="7:11" ht="15.75" x14ac:dyDescent="0.25">
      <c r="G57" s="11"/>
      <c r="H57" s="11"/>
      <c r="I57" s="11"/>
      <c r="J57" s="11"/>
      <c r="K57" s="11"/>
    </row>
    <row r="58" spans="7:11" ht="15.75" x14ac:dyDescent="0.25">
      <c r="G58" s="11"/>
      <c r="H58" s="11"/>
      <c r="I58" s="11"/>
      <c r="J58" s="11"/>
      <c r="K58" s="11"/>
    </row>
    <row r="59" spans="7:11" ht="15.75" x14ac:dyDescent="0.25">
      <c r="G59" s="11"/>
      <c r="H59" s="11"/>
      <c r="I59" s="11"/>
      <c r="J59" s="11"/>
      <c r="K59" s="11"/>
    </row>
    <row r="60" spans="7:11" ht="15.75" x14ac:dyDescent="0.25">
      <c r="G60" s="11"/>
      <c r="H60" s="11"/>
      <c r="I60" s="11"/>
      <c r="J60" s="11"/>
      <c r="K60" s="11"/>
    </row>
    <row r="61" spans="7:11" ht="15.75" x14ac:dyDescent="0.25">
      <c r="G61" s="11"/>
      <c r="H61" s="11"/>
      <c r="I61" s="11"/>
      <c r="J61" s="11"/>
      <c r="K61" s="11"/>
    </row>
    <row r="62" spans="7:11" ht="15.75" x14ac:dyDescent="0.25">
      <c r="G62" s="11"/>
      <c r="H62" s="11"/>
      <c r="I62" s="11"/>
      <c r="J62" s="11"/>
      <c r="K62" s="11"/>
    </row>
    <row r="63" spans="7:11" ht="15.75" x14ac:dyDescent="0.25">
      <c r="G63" s="11"/>
      <c r="H63" s="11"/>
      <c r="I63" s="11"/>
      <c r="J63" s="11"/>
      <c r="K63" s="11"/>
    </row>
    <row r="64" spans="7:11" ht="15.75" x14ac:dyDescent="0.25">
      <c r="G64" s="11"/>
      <c r="H64" s="11"/>
      <c r="I64" s="11"/>
      <c r="J64" s="11"/>
      <c r="K64" s="11"/>
    </row>
    <row r="65" spans="7:11" ht="15.75" x14ac:dyDescent="0.25">
      <c r="G65" s="11"/>
      <c r="H65" s="11"/>
      <c r="I65" s="11"/>
      <c r="J65" s="11"/>
      <c r="K65" s="11"/>
    </row>
    <row r="66" spans="7:11" ht="15.75" x14ac:dyDescent="0.25">
      <c r="G66" s="11"/>
      <c r="H66" s="11"/>
      <c r="I66" s="11"/>
      <c r="J66" s="11"/>
      <c r="K66" s="11"/>
    </row>
    <row r="67" spans="7:11" ht="15.75" x14ac:dyDescent="0.25">
      <c r="G67" s="11"/>
      <c r="H67" s="11"/>
      <c r="I67" s="11"/>
      <c r="J67" s="11"/>
      <c r="K67" s="11"/>
    </row>
    <row r="68" spans="7:11" ht="15.75" x14ac:dyDescent="0.25">
      <c r="G68" s="11"/>
      <c r="H68" s="11"/>
      <c r="I68" s="11"/>
      <c r="J68" s="11"/>
      <c r="K68" s="11"/>
    </row>
    <row r="69" spans="7:11" ht="15.75" x14ac:dyDescent="0.25">
      <c r="G69" s="11"/>
      <c r="H69" s="11"/>
      <c r="I69" s="11"/>
      <c r="J69" s="11"/>
      <c r="K69" s="11"/>
    </row>
    <row r="70" spans="7:11" ht="15.75" x14ac:dyDescent="0.25">
      <c r="G70" s="11"/>
      <c r="H70" s="11"/>
      <c r="I70" s="11"/>
      <c r="J70" s="11"/>
      <c r="K70" s="11"/>
    </row>
    <row r="71" spans="7:11" ht="15.75" x14ac:dyDescent="0.25">
      <c r="G71" s="11"/>
      <c r="H71" s="11"/>
      <c r="I71" s="11"/>
      <c r="J71" s="11"/>
      <c r="K71" s="11"/>
    </row>
    <row r="72" spans="7:11" ht="15.75" x14ac:dyDescent="0.25">
      <c r="G72" s="11"/>
      <c r="H72" s="11"/>
      <c r="I72" s="11"/>
      <c r="J72" s="11"/>
      <c r="K72" s="11"/>
    </row>
    <row r="73" spans="7:11" ht="15.75" x14ac:dyDescent="0.25">
      <c r="G73" s="11"/>
      <c r="H73" s="11"/>
      <c r="I73" s="11"/>
      <c r="J73" s="11"/>
      <c r="K73" s="11"/>
    </row>
    <row r="74" spans="7:11" ht="15.75" x14ac:dyDescent="0.25">
      <c r="G74" s="11"/>
      <c r="H74" s="11"/>
      <c r="I74" s="11"/>
      <c r="J74" s="11"/>
      <c r="K74" s="11"/>
    </row>
    <row r="75" spans="7:11" ht="15.75" x14ac:dyDescent="0.25">
      <c r="G75" s="11"/>
      <c r="H75" s="11"/>
      <c r="I75" s="11"/>
      <c r="J75" s="11"/>
      <c r="K75" s="11"/>
    </row>
    <row r="76" spans="7:11" ht="15.75" x14ac:dyDescent="0.25">
      <c r="G76" s="11"/>
      <c r="H76" s="11"/>
      <c r="I76" s="11"/>
      <c r="J76" s="11"/>
      <c r="K76" s="11"/>
    </row>
    <row r="77" spans="7:11" ht="15.75" x14ac:dyDescent="0.25">
      <c r="G77" s="11"/>
      <c r="H77" s="11"/>
      <c r="I77" s="11"/>
      <c r="J77" s="11"/>
      <c r="K77" s="11"/>
    </row>
    <row r="78" spans="7:11" ht="15.75" x14ac:dyDescent="0.25">
      <c r="G78" s="11"/>
      <c r="H78" s="11"/>
      <c r="I78" s="11"/>
      <c r="J78" s="11"/>
      <c r="K78" s="11"/>
    </row>
    <row r="79" spans="7:11" ht="15.75" x14ac:dyDescent="0.25">
      <c r="G79" s="11"/>
      <c r="H79" s="11"/>
      <c r="I79" s="11"/>
      <c r="J79" s="11"/>
      <c r="K79" s="11"/>
    </row>
    <row r="80" spans="7:11" ht="15.75" x14ac:dyDescent="0.25">
      <c r="G80" s="11"/>
      <c r="H80" s="11"/>
      <c r="I80" s="11"/>
      <c r="J80" s="11"/>
      <c r="K80" s="11"/>
    </row>
    <row r="81" spans="7:11" ht="15.75" x14ac:dyDescent="0.25">
      <c r="G81" s="11"/>
      <c r="H81" s="11"/>
      <c r="I81" s="11"/>
      <c r="J81" s="11"/>
      <c r="K81" s="11"/>
    </row>
    <row r="82" spans="7:11" ht="15.75" x14ac:dyDescent="0.25">
      <c r="G82" s="11"/>
      <c r="H82" s="11"/>
      <c r="I82" s="11"/>
      <c r="J82" s="11"/>
      <c r="K82" s="11"/>
    </row>
    <row r="83" spans="7:11" ht="15.75" x14ac:dyDescent="0.25">
      <c r="G83" s="11"/>
      <c r="H83" s="11"/>
      <c r="I83" s="11"/>
      <c r="J83" s="11"/>
      <c r="K83" s="11"/>
    </row>
    <row r="84" spans="7:11" ht="15.75" x14ac:dyDescent="0.25">
      <c r="G84" s="11"/>
      <c r="H84" s="11"/>
      <c r="I84" s="11"/>
      <c r="J84" s="11"/>
      <c r="K84" s="11"/>
    </row>
    <row r="85" spans="7:11" ht="15.75" x14ac:dyDescent="0.25">
      <c r="G85" s="11"/>
      <c r="H85" s="11"/>
      <c r="I85" s="11"/>
      <c r="J85" s="11"/>
      <c r="K85" s="11"/>
    </row>
  </sheetData>
  <mergeCells count="7">
    <mergeCell ref="A45:F45"/>
    <mergeCell ref="A9:F9"/>
    <mergeCell ref="A31:F31"/>
    <mergeCell ref="B37:F37"/>
    <mergeCell ref="B38:F38"/>
    <mergeCell ref="A43:F43"/>
    <mergeCell ref="A44:F44"/>
  </mergeCells>
  <pageMargins left="1.0236220472440944" right="0.59055118110236227" top="0.9055118110236221" bottom="0.47244094488188981" header="0.51181102362204722" footer="0.35433070866141736"/>
  <pageSetup scale="98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7"/>
  <sheetViews>
    <sheetView showGridLines="0" tabSelected="1" topLeftCell="A13" zoomScale="75" zoomScaleNormal="75" workbookViewId="0">
      <selection activeCell="D29" sqref="D29"/>
    </sheetView>
  </sheetViews>
  <sheetFormatPr baseColWidth="10" defaultRowHeight="15" x14ac:dyDescent="0.25"/>
  <cols>
    <col min="1" max="1" width="3.5703125" style="36" customWidth="1"/>
    <col min="2" max="2" width="8.85546875" style="36" customWidth="1"/>
    <col min="3" max="3" width="99.140625" style="36" customWidth="1"/>
    <col min="4" max="5" width="24.7109375" style="82" customWidth="1"/>
    <col min="6" max="6" width="2.42578125" style="36" customWidth="1"/>
    <col min="7" max="7" width="11.42578125" style="36"/>
    <col min="8" max="8" width="14.7109375" style="36" bestFit="1" customWidth="1"/>
    <col min="9" max="16384" width="11.42578125" style="36"/>
  </cols>
  <sheetData>
    <row r="1" spans="1:7" ht="15.75" x14ac:dyDescent="0.25">
      <c r="A1" s="74"/>
      <c r="B1" s="97" t="s">
        <v>22</v>
      </c>
      <c r="C1" s="98"/>
      <c r="D1" s="98"/>
      <c r="E1" s="99"/>
    </row>
    <row r="2" spans="1:7" ht="15.75" x14ac:dyDescent="0.25">
      <c r="A2" s="74"/>
      <c r="B2" s="100" t="s">
        <v>18</v>
      </c>
      <c r="C2" s="96"/>
      <c r="D2" s="96"/>
      <c r="E2" s="101"/>
    </row>
    <row r="3" spans="1:7" ht="15.75" x14ac:dyDescent="0.25">
      <c r="A3" s="74"/>
      <c r="B3" s="100" t="s">
        <v>84</v>
      </c>
      <c r="C3" s="96"/>
      <c r="D3" s="96"/>
      <c r="E3" s="101"/>
    </row>
    <row r="4" spans="1:7" ht="15.75" x14ac:dyDescent="0.25">
      <c r="A4" s="74"/>
      <c r="B4" s="100" t="s">
        <v>124</v>
      </c>
      <c r="C4" s="96"/>
      <c r="D4" s="96"/>
      <c r="E4" s="101"/>
    </row>
    <row r="5" spans="1:7" ht="15.75" x14ac:dyDescent="0.25">
      <c r="A5" s="42"/>
      <c r="B5" s="102" t="s">
        <v>85</v>
      </c>
      <c r="C5" s="103"/>
      <c r="D5" s="103"/>
      <c r="E5" s="104"/>
      <c r="F5" s="86"/>
    </row>
    <row r="6" spans="1:7" ht="15.75" x14ac:dyDescent="0.25">
      <c r="A6" s="42"/>
      <c r="B6" s="94" t="s">
        <v>61</v>
      </c>
      <c r="C6" s="95"/>
      <c r="D6" s="76" t="s">
        <v>123</v>
      </c>
      <c r="E6" s="76" t="s">
        <v>122</v>
      </c>
      <c r="G6" s="38"/>
    </row>
    <row r="7" spans="1:7" ht="15.75" x14ac:dyDescent="0.25">
      <c r="A7" s="42"/>
      <c r="B7" s="62" t="s">
        <v>86</v>
      </c>
      <c r="C7" s="42"/>
      <c r="D7" s="67"/>
      <c r="E7" s="67"/>
    </row>
    <row r="8" spans="1:7" ht="15.75" x14ac:dyDescent="0.25">
      <c r="A8" s="42"/>
      <c r="B8" s="62" t="s">
        <v>87</v>
      </c>
      <c r="C8" s="52"/>
      <c r="D8" s="67">
        <f>+D9+D10+D11+D12+D13+D14+D15</f>
        <v>0</v>
      </c>
      <c r="E8" s="67">
        <f>+E9+E10+E11+E12+E13+E14+E15</f>
        <v>0</v>
      </c>
      <c r="F8" s="49"/>
      <c r="G8" s="49"/>
    </row>
    <row r="9" spans="1:7" ht="15.75" x14ac:dyDescent="0.25">
      <c r="A9" s="42"/>
      <c r="B9" s="63" t="s">
        <v>63</v>
      </c>
      <c r="C9" s="49"/>
      <c r="D9" s="77"/>
      <c r="E9" s="77"/>
      <c r="F9" s="49"/>
      <c r="G9" s="49"/>
    </row>
    <row r="10" spans="1:7" ht="15.75" x14ac:dyDescent="0.25">
      <c r="A10" s="42"/>
      <c r="B10" s="63" t="s">
        <v>64</v>
      </c>
      <c r="C10" s="49"/>
      <c r="D10" s="77"/>
      <c r="E10" s="77"/>
      <c r="F10" s="49"/>
      <c r="G10" s="49"/>
    </row>
    <row r="11" spans="1:7" ht="15.75" x14ac:dyDescent="0.25">
      <c r="A11" s="42"/>
      <c r="B11" s="63" t="s">
        <v>65</v>
      </c>
      <c r="C11" s="49"/>
      <c r="D11" s="77"/>
      <c r="E11" s="77"/>
      <c r="F11" s="49"/>
      <c r="G11" s="49"/>
    </row>
    <row r="12" spans="1:7" ht="15.75" x14ac:dyDescent="0.25">
      <c r="A12" s="42"/>
      <c r="B12" s="63" t="s">
        <v>66</v>
      </c>
      <c r="C12" s="49"/>
      <c r="D12" s="77"/>
      <c r="E12" s="77"/>
      <c r="F12" s="49"/>
      <c r="G12" s="49"/>
    </row>
    <row r="13" spans="1:7" ht="15.75" x14ac:dyDescent="0.25">
      <c r="A13" s="42"/>
      <c r="B13" s="63" t="s">
        <v>67</v>
      </c>
      <c r="C13" s="60"/>
      <c r="D13" s="77"/>
      <c r="E13" s="77"/>
      <c r="F13" s="49"/>
      <c r="G13" s="49"/>
    </row>
    <row r="14" spans="1:7" ht="15.75" x14ac:dyDescent="0.25">
      <c r="A14" s="42"/>
      <c r="B14" s="63" t="s">
        <v>68</v>
      </c>
      <c r="C14" s="60"/>
      <c r="D14" s="77"/>
      <c r="E14" s="77"/>
      <c r="F14" s="49"/>
      <c r="G14" s="49"/>
    </row>
    <row r="15" spans="1:7" ht="15.75" x14ac:dyDescent="0.25">
      <c r="A15" s="42"/>
      <c r="B15" s="63" t="s">
        <v>69</v>
      </c>
      <c r="C15" s="52"/>
      <c r="D15" s="83"/>
      <c r="E15" s="77"/>
      <c r="F15" s="49"/>
      <c r="G15" s="61"/>
    </row>
    <row r="16" spans="1:7" ht="20.25" customHeight="1" x14ac:dyDescent="0.25">
      <c r="A16" s="42"/>
      <c r="B16" s="62" t="s">
        <v>88</v>
      </c>
      <c r="C16" s="52"/>
      <c r="D16" s="67">
        <f>+D18+D19</f>
        <v>431890985</v>
      </c>
      <c r="E16" s="67">
        <f>+E18+E19</f>
        <v>270846239</v>
      </c>
      <c r="F16" s="49"/>
      <c r="G16" s="61"/>
    </row>
    <row r="17" spans="1:7" ht="15.75" x14ac:dyDescent="0.25">
      <c r="A17" s="42"/>
      <c r="B17" s="62" t="s">
        <v>89</v>
      </c>
      <c r="C17" s="70"/>
      <c r="D17" s="77"/>
      <c r="E17" s="77"/>
      <c r="F17" s="49"/>
      <c r="G17" s="49"/>
    </row>
    <row r="18" spans="1:7" ht="15.75" x14ac:dyDescent="0.25">
      <c r="A18" s="42"/>
      <c r="B18" s="63" t="s">
        <v>70</v>
      </c>
      <c r="C18" s="70"/>
      <c r="D18" s="77"/>
      <c r="E18" s="77"/>
      <c r="F18" s="49"/>
      <c r="G18" s="49"/>
    </row>
    <row r="19" spans="1:7" ht="15.75" x14ac:dyDescent="0.25">
      <c r="A19" s="42"/>
      <c r="B19" s="63" t="s">
        <v>71</v>
      </c>
      <c r="C19" s="52"/>
      <c r="D19" s="83">
        <v>431890985</v>
      </c>
      <c r="E19" s="83">
        <v>270846239</v>
      </c>
      <c r="F19" s="49"/>
      <c r="G19" s="61"/>
    </row>
    <row r="20" spans="1:7" ht="21" customHeight="1" x14ac:dyDescent="0.25">
      <c r="A20" s="42"/>
      <c r="B20" s="62" t="s">
        <v>90</v>
      </c>
      <c r="C20" s="68"/>
      <c r="D20" s="67">
        <f>+D21+D22+D23+D24+D25</f>
        <v>0</v>
      </c>
      <c r="E20" s="67">
        <f>+E21+E22+E23+E24+E25</f>
        <v>0</v>
      </c>
      <c r="F20" s="49"/>
      <c r="G20" s="49"/>
    </row>
    <row r="21" spans="1:7" ht="15.75" x14ac:dyDescent="0.25">
      <c r="A21" s="42"/>
      <c r="B21" s="63" t="s">
        <v>91</v>
      </c>
      <c r="C21" s="49"/>
      <c r="D21" s="77"/>
      <c r="E21" s="77"/>
      <c r="F21" s="49"/>
      <c r="G21" s="49"/>
    </row>
    <row r="22" spans="1:7" ht="15.75" x14ac:dyDescent="0.25">
      <c r="A22" s="42"/>
      <c r="B22" s="63" t="s">
        <v>92</v>
      </c>
      <c r="C22" s="49"/>
      <c r="D22" s="77"/>
      <c r="E22" s="77"/>
      <c r="F22" s="49"/>
      <c r="G22" s="49"/>
    </row>
    <row r="23" spans="1:7" ht="15.75" x14ac:dyDescent="0.25">
      <c r="A23" s="42"/>
      <c r="B23" s="63" t="s">
        <v>93</v>
      </c>
      <c r="C23" s="49"/>
      <c r="D23" s="77"/>
      <c r="E23" s="77"/>
      <c r="F23" s="49"/>
      <c r="G23" s="49"/>
    </row>
    <row r="24" spans="1:7" ht="15.75" x14ac:dyDescent="0.25">
      <c r="A24" s="42"/>
      <c r="B24" s="63" t="s">
        <v>94</v>
      </c>
      <c r="C24" s="49"/>
      <c r="D24" s="77"/>
      <c r="E24" s="77"/>
      <c r="F24" s="49"/>
      <c r="G24" s="49"/>
    </row>
    <row r="25" spans="1:7" ht="15.75" x14ac:dyDescent="0.25">
      <c r="A25" s="42"/>
      <c r="B25" s="63" t="s">
        <v>95</v>
      </c>
      <c r="C25" s="70"/>
      <c r="D25" s="77"/>
      <c r="E25" s="77"/>
      <c r="F25" s="49"/>
      <c r="G25" s="49"/>
    </row>
    <row r="26" spans="1:7" ht="21" customHeight="1" x14ac:dyDescent="0.25">
      <c r="A26" s="42"/>
      <c r="B26" s="62" t="s">
        <v>96</v>
      </c>
      <c r="C26" s="52"/>
      <c r="D26" s="85">
        <f>+D8+D16+D20</f>
        <v>431890985</v>
      </c>
      <c r="E26" s="85">
        <f>+E8+E16+E20</f>
        <v>270846239</v>
      </c>
      <c r="F26" s="49"/>
      <c r="G26" s="61"/>
    </row>
    <row r="27" spans="1:7" ht="15.75" x14ac:dyDescent="0.25">
      <c r="A27" s="42"/>
      <c r="B27" s="63"/>
      <c r="C27" s="42"/>
      <c r="D27" s="77"/>
      <c r="E27" s="77"/>
      <c r="F27" s="49"/>
      <c r="G27" s="49"/>
    </row>
    <row r="28" spans="1:7" ht="15.75" x14ac:dyDescent="0.25">
      <c r="A28" s="42"/>
      <c r="B28" s="62" t="s">
        <v>97</v>
      </c>
      <c r="C28" s="49"/>
      <c r="D28" s="77"/>
      <c r="E28" s="77"/>
      <c r="F28" s="49"/>
      <c r="G28" s="49"/>
    </row>
    <row r="29" spans="1:7" ht="15.75" x14ac:dyDescent="0.25">
      <c r="A29" s="42"/>
      <c r="B29" s="62" t="s">
        <v>98</v>
      </c>
      <c r="C29" s="49"/>
      <c r="D29" s="67">
        <f>+D30+D31+D32</f>
        <v>430658585</v>
      </c>
      <c r="E29" s="67">
        <f>+E30+E31+E32</f>
        <v>269769125</v>
      </c>
      <c r="F29" s="49"/>
      <c r="G29" s="49"/>
    </row>
    <row r="30" spans="1:7" ht="15.75" x14ac:dyDescent="0.25">
      <c r="A30" s="42"/>
      <c r="B30" s="63" t="s">
        <v>72</v>
      </c>
      <c r="C30" s="70"/>
      <c r="D30" s="77">
        <v>189245889</v>
      </c>
      <c r="E30" s="77">
        <v>119465998</v>
      </c>
      <c r="F30" s="49"/>
      <c r="G30" s="49"/>
    </row>
    <row r="31" spans="1:7" ht="15.75" x14ac:dyDescent="0.25">
      <c r="A31" s="42"/>
      <c r="B31" s="63" t="s">
        <v>73</v>
      </c>
      <c r="C31" s="70"/>
      <c r="D31" s="77">
        <v>958264</v>
      </c>
      <c r="E31" s="77">
        <v>446188</v>
      </c>
      <c r="F31" s="49"/>
      <c r="G31" s="49"/>
    </row>
    <row r="32" spans="1:7" ht="15.75" x14ac:dyDescent="0.25">
      <c r="A32" s="42"/>
      <c r="B32" s="63" t="s">
        <v>74</v>
      </c>
      <c r="C32" s="52"/>
      <c r="D32" s="83">
        <v>240454432</v>
      </c>
      <c r="E32" s="83">
        <v>149856939</v>
      </c>
      <c r="F32" s="49"/>
      <c r="G32" s="61"/>
    </row>
    <row r="33" spans="1:7" ht="21" customHeight="1" x14ac:dyDescent="0.25">
      <c r="A33" s="42"/>
      <c r="B33" s="62" t="s">
        <v>99</v>
      </c>
      <c r="C33" s="42"/>
      <c r="D33" s="67">
        <f>+D34+D35+D36+D37+D38+D39+D40+D41+D42</f>
        <v>1232363</v>
      </c>
      <c r="E33" s="67">
        <f>+E34+E35+E36+E37+E38+E39+E40+E41+E42</f>
        <v>1077113</v>
      </c>
      <c r="F33" s="49"/>
      <c r="G33" s="49"/>
    </row>
    <row r="34" spans="1:7" ht="15.75" x14ac:dyDescent="0.25">
      <c r="A34" s="42"/>
      <c r="B34" s="63" t="s">
        <v>75</v>
      </c>
      <c r="C34" s="49"/>
      <c r="D34" s="77"/>
      <c r="E34" s="77"/>
      <c r="F34" s="49"/>
      <c r="G34" s="49"/>
    </row>
    <row r="35" spans="1:7" ht="15.75" x14ac:dyDescent="0.25">
      <c r="A35" s="42"/>
      <c r="B35" s="63" t="s">
        <v>76</v>
      </c>
      <c r="C35" s="49"/>
      <c r="D35" s="77"/>
      <c r="E35" s="77"/>
      <c r="F35" s="49"/>
      <c r="G35" s="49"/>
    </row>
    <row r="36" spans="1:7" ht="15.75" x14ac:dyDescent="0.25">
      <c r="A36" s="42"/>
      <c r="B36" s="63" t="s">
        <v>77</v>
      </c>
      <c r="C36" s="49"/>
      <c r="D36" s="67"/>
      <c r="E36" s="67"/>
      <c r="F36" s="49"/>
      <c r="G36" s="49"/>
    </row>
    <row r="37" spans="1:7" ht="15.75" x14ac:dyDescent="0.25">
      <c r="A37" s="42"/>
      <c r="B37" s="63" t="s">
        <v>78</v>
      </c>
      <c r="C37" s="49"/>
      <c r="D37" s="77">
        <v>155250</v>
      </c>
      <c r="E37" s="77"/>
      <c r="F37" s="49"/>
      <c r="G37" s="49"/>
    </row>
    <row r="38" spans="1:7" ht="15.75" x14ac:dyDescent="0.25">
      <c r="A38" s="42"/>
      <c r="B38" s="63" t="s">
        <v>79</v>
      </c>
      <c r="C38" s="49"/>
      <c r="D38" s="77"/>
      <c r="E38" s="77"/>
      <c r="F38" s="49"/>
      <c r="G38" s="49"/>
    </row>
    <row r="39" spans="1:7" ht="15.75" x14ac:dyDescent="0.25">
      <c r="A39" s="42"/>
      <c r="B39" s="63" t="s">
        <v>100</v>
      </c>
      <c r="C39" s="52"/>
      <c r="D39" s="67"/>
      <c r="E39" s="67"/>
      <c r="F39" s="49"/>
      <c r="G39" s="49"/>
    </row>
    <row r="40" spans="1:7" ht="15.75" x14ac:dyDescent="0.25">
      <c r="A40" s="42"/>
      <c r="B40" s="63" t="s">
        <v>80</v>
      </c>
      <c r="C40" s="49"/>
      <c r="D40" s="77"/>
      <c r="E40" s="77"/>
      <c r="F40" s="49"/>
      <c r="G40" s="49"/>
    </row>
    <row r="41" spans="1:7" ht="15.75" x14ac:dyDescent="0.25">
      <c r="A41" s="42"/>
      <c r="B41" s="63" t="s">
        <v>81</v>
      </c>
      <c r="C41" s="49"/>
      <c r="D41" s="77"/>
      <c r="E41" s="77"/>
      <c r="F41" s="49"/>
      <c r="G41" s="49"/>
    </row>
    <row r="42" spans="1:7" ht="15.75" x14ac:dyDescent="0.25">
      <c r="A42" s="42"/>
      <c r="B42" s="63" t="s">
        <v>101</v>
      </c>
      <c r="C42" s="49"/>
      <c r="D42" s="77">
        <v>1077113</v>
      </c>
      <c r="E42" s="77">
        <v>1077113</v>
      </c>
      <c r="F42" s="49"/>
      <c r="G42" s="49"/>
    </row>
    <row r="43" spans="1:7" ht="21" customHeight="1" x14ac:dyDescent="0.25">
      <c r="A43" s="42"/>
      <c r="B43" s="62" t="s">
        <v>102</v>
      </c>
      <c r="C43" s="49"/>
      <c r="D43" s="67">
        <f>+D44+D45+D46</f>
        <v>0</v>
      </c>
      <c r="E43" s="67">
        <f>+E44+E45+E46</f>
        <v>0</v>
      </c>
      <c r="F43" s="49"/>
      <c r="G43" s="49"/>
    </row>
    <row r="44" spans="1:7" ht="15.75" x14ac:dyDescent="0.25">
      <c r="A44" s="42"/>
      <c r="B44" s="63" t="s">
        <v>82</v>
      </c>
      <c r="C44" s="49"/>
      <c r="D44" s="77"/>
      <c r="E44" s="77"/>
      <c r="F44" s="49"/>
      <c r="G44" s="49"/>
    </row>
    <row r="45" spans="1:7" ht="15.75" x14ac:dyDescent="0.25">
      <c r="A45" s="42"/>
      <c r="B45" s="63" t="s">
        <v>62</v>
      </c>
      <c r="C45" s="49"/>
      <c r="D45" s="77"/>
      <c r="E45" s="77"/>
      <c r="F45" s="49"/>
      <c r="G45" s="49"/>
    </row>
    <row r="46" spans="1:7" ht="15.75" x14ac:dyDescent="0.25">
      <c r="A46" s="42"/>
      <c r="B46" s="63" t="s">
        <v>83</v>
      </c>
      <c r="C46" s="49"/>
      <c r="D46" s="77"/>
      <c r="E46" s="77"/>
      <c r="F46" s="49"/>
      <c r="G46" s="49"/>
    </row>
    <row r="47" spans="1:7" ht="15.75" x14ac:dyDescent="0.25">
      <c r="A47" s="42"/>
      <c r="B47" s="62" t="s">
        <v>103</v>
      </c>
      <c r="C47" s="70"/>
      <c r="D47" s="67">
        <f>+D48+D49+D50+D51+D52</f>
        <v>0</v>
      </c>
      <c r="E47" s="67">
        <f>+E48+E49+E50+E51+E52</f>
        <v>0</v>
      </c>
      <c r="F47" s="49"/>
      <c r="G47" s="49"/>
    </row>
    <row r="48" spans="1:7" ht="15.75" x14ac:dyDescent="0.25">
      <c r="A48" s="42"/>
      <c r="B48" s="63" t="s">
        <v>104</v>
      </c>
      <c r="C48" s="70"/>
      <c r="D48" s="77"/>
      <c r="E48" s="77"/>
      <c r="F48" s="49"/>
      <c r="G48" s="49"/>
    </row>
    <row r="49" spans="1:7" ht="15.75" x14ac:dyDescent="0.25">
      <c r="A49" s="42"/>
      <c r="B49" s="63" t="s">
        <v>105</v>
      </c>
      <c r="C49" s="49"/>
      <c r="D49" s="77"/>
      <c r="E49" s="77"/>
      <c r="F49" s="49"/>
      <c r="G49" s="49"/>
    </row>
    <row r="50" spans="1:7" ht="15.75" x14ac:dyDescent="0.25">
      <c r="A50" s="42"/>
      <c r="B50" s="63" t="s">
        <v>106</v>
      </c>
      <c r="C50" s="52"/>
      <c r="D50" s="67"/>
      <c r="E50" s="67"/>
      <c r="F50" s="49"/>
      <c r="G50" s="49"/>
    </row>
    <row r="51" spans="1:7" ht="15.75" x14ac:dyDescent="0.25">
      <c r="A51" s="42"/>
      <c r="B51" s="63" t="s">
        <v>107</v>
      </c>
      <c r="C51" s="49"/>
      <c r="D51" s="77"/>
      <c r="E51" s="77"/>
      <c r="F51" s="49"/>
      <c r="G51" s="49"/>
    </row>
    <row r="52" spans="1:7" ht="15.75" x14ac:dyDescent="0.25">
      <c r="A52" s="42"/>
      <c r="B52" s="63" t="s">
        <v>108</v>
      </c>
      <c r="C52" s="49"/>
      <c r="D52" s="77"/>
      <c r="E52" s="77"/>
      <c r="F52" s="49"/>
      <c r="G52" s="49"/>
    </row>
    <row r="53" spans="1:7" ht="21" customHeight="1" x14ac:dyDescent="0.25">
      <c r="A53" s="42"/>
      <c r="B53" s="62" t="s">
        <v>109</v>
      </c>
      <c r="C53" s="49"/>
      <c r="D53" s="67">
        <f>+D54+D55+D56+D57+D58+D59</f>
        <v>0</v>
      </c>
      <c r="E53" s="67">
        <f>+E54+E55+E56+E57+E58+E59</f>
        <v>0</v>
      </c>
      <c r="F53" s="49"/>
      <c r="G53" s="49"/>
    </row>
    <row r="54" spans="1:7" ht="15.75" x14ac:dyDescent="0.25">
      <c r="A54" s="42"/>
      <c r="B54" s="63" t="s">
        <v>110</v>
      </c>
      <c r="C54" s="49"/>
      <c r="D54" s="77"/>
      <c r="E54" s="77"/>
      <c r="F54" s="49"/>
      <c r="G54" s="49"/>
    </row>
    <row r="55" spans="1:7" ht="15.75" x14ac:dyDescent="0.25">
      <c r="A55" s="42"/>
      <c r="B55" s="63" t="s">
        <v>111</v>
      </c>
      <c r="C55" s="52"/>
      <c r="D55" s="77"/>
      <c r="E55" s="77"/>
      <c r="F55" s="49"/>
      <c r="G55" s="49"/>
    </row>
    <row r="56" spans="1:7" ht="15.75" x14ac:dyDescent="0.25">
      <c r="A56" s="42"/>
      <c r="B56" s="63" t="s">
        <v>112</v>
      </c>
      <c r="C56" s="49"/>
      <c r="D56" s="67"/>
      <c r="E56" s="67"/>
      <c r="F56" s="49"/>
      <c r="G56" s="49"/>
    </row>
    <row r="57" spans="1:7" ht="15.75" x14ac:dyDescent="0.25">
      <c r="A57" s="42"/>
      <c r="B57" s="63" t="s">
        <v>113</v>
      </c>
      <c r="C57" s="49"/>
      <c r="D57" s="77"/>
      <c r="E57" s="77"/>
      <c r="F57" s="49"/>
      <c r="G57" s="49"/>
    </row>
    <row r="58" spans="1:7" ht="15.75" x14ac:dyDescent="0.25">
      <c r="A58" s="42"/>
      <c r="B58" s="63" t="s">
        <v>114</v>
      </c>
      <c r="C58" s="49"/>
      <c r="D58" s="77"/>
      <c r="E58" s="77"/>
      <c r="F58" s="49"/>
      <c r="G58" s="49"/>
    </row>
    <row r="59" spans="1:7" ht="15.75" x14ac:dyDescent="0.25">
      <c r="A59" s="42"/>
      <c r="B59" s="63" t="s">
        <v>115</v>
      </c>
      <c r="C59" s="49"/>
      <c r="D59" s="77"/>
      <c r="E59" s="77"/>
      <c r="F59" s="49"/>
      <c r="G59" s="49"/>
    </row>
    <row r="60" spans="1:7" ht="21" customHeight="1" x14ac:dyDescent="0.25">
      <c r="A60" s="42"/>
      <c r="B60" s="62" t="s">
        <v>116</v>
      </c>
      <c r="C60" s="49"/>
      <c r="D60" s="67">
        <f>+D61</f>
        <v>0</v>
      </c>
      <c r="E60" s="67">
        <f>+E61</f>
        <v>0</v>
      </c>
      <c r="F60" s="49"/>
      <c r="G60" s="49"/>
    </row>
    <row r="61" spans="1:7" ht="15.75" x14ac:dyDescent="0.25">
      <c r="A61" s="42"/>
      <c r="B61" s="63" t="s">
        <v>117</v>
      </c>
      <c r="C61" s="49"/>
      <c r="D61" s="67"/>
      <c r="E61" s="67"/>
      <c r="F61" s="49"/>
      <c r="G61" s="49"/>
    </row>
    <row r="62" spans="1:7" ht="21" customHeight="1" x14ac:dyDescent="0.25">
      <c r="A62" s="42"/>
      <c r="B62" s="62" t="s">
        <v>118</v>
      </c>
      <c r="C62" s="49"/>
      <c r="D62" s="67">
        <f>+D29+D33+D43+D47+D53+D60</f>
        <v>431890948</v>
      </c>
      <c r="E62" s="67">
        <f>+E29+E33+E43+E47+E53+E60</f>
        <v>270846238</v>
      </c>
      <c r="F62" s="49"/>
      <c r="G62" s="49"/>
    </row>
    <row r="63" spans="1:7" ht="15.75" x14ac:dyDescent="0.25">
      <c r="A63" s="42"/>
      <c r="B63" s="63"/>
      <c r="C63" s="49"/>
      <c r="D63" s="77"/>
      <c r="E63" s="77"/>
      <c r="F63" s="49"/>
      <c r="G63" s="49"/>
    </row>
    <row r="64" spans="1:7" ht="15.75" x14ac:dyDescent="0.25">
      <c r="A64" s="42"/>
      <c r="B64" s="62" t="s">
        <v>119</v>
      </c>
      <c r="C64" s="70"/>
      <c r="D64" s="67">
        <f>+D26-D62</f>
        <v>37</v>
      </c>
      <c r="E64" s="67">
        <f>+E26-E62</f>
        <v>1</v>
      </c>
      <c r="F64" s="49"/>
      <c r="G64" s="49"/>
    </row>
    <row r="65" spans="1:8" ht="15.75" x14ac:dyDescent="0.25">
      <c r="A65" s="49"/>
      <c r="B65" s="64"/>
      <c r="C65" s="65"/>
      <c r="D65" s="78"/>
      <c r="E65" s="78"/>
      <c r="H65" s="40"/>
    </row>
    <row r="66" spans="1:8" ht="22.5" customHeight="1" x14ac:dyDescent="0.3">
      <c r="A66" s="49"/>
      <c r="B66" s="84" t="s">
        <v>120</v>
      </c>
      <c r="C66" s="42"/>
      <c r="D66" s="79"/>
      <c r="E66" s="79"/>
      <c r="H66" s="40"/>
    </row>
    <row r="67" spans="1:8" ht="18.75" x14ac:dyDescent="0.3">
      <c r="A67" s="49"/>
      <c r="B67" s="84" t="s">
        <v>121</v>
      </c>
      <c r="C67" s="42"/>
      <c r="D67" s="79"/>
      <c r="E67" s="79"/>
      <c r="H67" s="40"/>
    </row>
    <row r="68" spans="1:8" ht="15.75" x14ac:dyDescent="0.25">
      <c r="A68" s="49"/>
      <c r="B68" s="52"/>
      <c r="C68" s="42"/>
      <c r="D68" s="79"/>
      <c r="E68" s="79"/>
      <c r="H68" s="40"/>
    </row>
    <row r="69" spans="1:8" ht="15.75" x14ac:dyDescent="0.25">
      <c r="A69" s="49"/>
      <c r="B69" s="96"/>
      <c r="C69" s="96"/>
      <c r="D69" s="96"/>
      <c r="E69" s="96"/>
    </row>
    <row r="70" spans="1:8" ht="15.75" x14ac:dyDescent="0.25">
      <c r="A70" s="49"/>
      <c r="B70" s="42"/>
      <c r="C70" s="42"/>
      <c r="D70" s="79"/>
      <c r="E70" s="79"/>
    </row>
    <row r="71" spans="1:8" ht="15.75" x14ac:dyDescent="0.25">
      <c r="A71" s="71" t="s">
        <v>59</v>
      </c>
      <c r="B71" s="66"/>
      <c r="C71" s="66"/>
      <c r="D71" s="53" t="s">
        <v>55</v>
      </c>
      <c r="E71" s="36"/>
      <c r="F71" s="55"/>
      <c r="G71" s="55"/>
    </row>
    <row r="72" spans="1:8" ht="15.75" x14ac:dyDescent="0.25">
      <c r="A72" s="50"/>
      <c r="B72" s="42"/>
      <c r="C72" s="35"/>
      <c r="D72" s="93"/>
      <c r="E72" s="93"/>
      <c r="F72" s="69"/>
      <c r="G72" s="50"/>
    </row>
    <row r="73" spans="1:8" ht="15.75" x14ac:dyDescent="0.25">
      <c r="A73" s="41"/>
      <c r="B73" s="42"/>
      <c r="C73" s="42"/>
      <c r="D73" s="75"/>
      <c r="E73" s="75"/>
      <c r="F73" s="50"/>
      <c r="G73" s="50"/>
    </row>
    <row r="74" spans="1:8" x14ac:dyDescent="0.25">
      <c r="B74" s="49"/>
      <c r="C74" s="49"/>
      <c r="D74" s="80"/>
      <c r="E74" s="80"/>
      <c r="F74" s="49"/>
      <c r="G74" s="49"/>
    </row>
    <row r="75" spans="1:8" x14ac:dyDescent="0.25">
      <c r="B75" s="41"/>
      <c r="C75" s="41"/>
      <c r="D75" s="81"/>
      <c r="E75" s="81"/>
    </row>
    <row r="76" spans="1:8" ht="15.75" x14ac:dyDescent="0.25">
      <c r="A76" s="73" t="s">
        <v>60</v>
      </c>
      <c r="B76" s="72"/>
      <c r="C76" s="72"/>
      <c r="D76" s="53" t="s">
        <v>56</v>
      </c>
      <c r="E76" s="36"/>
    </row>
    <row r="81" spans="1:5" ht="15.75" x14ac:dyDescent="0.25">
      <c r="D81" s="92"/>
      <c r="E81" s="92"/>
    </row>
    <row r="82" spans="1:5" ht="15.75" x14ac:dyDescent="0.25">
      <c r="A82" s="73" t="s">
        <v>57</v>
      </c>
      <c r="D82" s="53" t="s">
        <v>53</v>
      </c>
      <c r="E82" s="36"/>
    </row>
    <row r="86" spans="1:5" ht="15.75" x14ac:dyDescent="0.25">
      <c r="D86" s="92"/>
      <c r="E86" s="92"/>
    </row>
    <row r="87" spans="1:5" ht="15.75" x14ac:dyDescent="0.25">
      <c r="A87" s="54" t="s">
        <v>58</v>
      </c>
      <c r="D87" s="53" t="s">
        <v>54</v>
      </c>
      <c r="E87" s="36"/>
    </row>
  </sheetData>
  <mergeCells count="10">
    <mergeCell ref="D86:E86"/>
    <mergeCell ref="D72:E72"/>
    <mergeCell ref="B6:C6"/>
    <mergeCell ref="B69:E69"/>
    <mergeCell ref="B1:E1"/>
    <mergeCell ref="B2:E2"/>
    <mergeCell ref="B3:E3"/>
    <mergeCell ref="B4:E4"/>
    <mergeCell ref="D81:E81"/>
    <mergeCell ref="B5:E5"/>
  </mergeCells>
  <pageMargins left="0" right="0" top="0.15748031496062992" bottom="0.15748031496062992" header="0" footer="0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4"/>
  <sheetViews>
    <sheetView topLeftCell="A28" workbookViewId="0">
      <selection activeCell="F54" sqref="F54"/>
    </sheetView>
  </sheetViews>
  <sheetFormatPr baseColWidth="10" defaultRowHeight="15" x14ac:dyDescent="0.25"/>
  <cols>
    <col min="1" max="1" width="0.85546875" style="36" customWidth="1"/>
    <col min="2" max="2" width="8.85546875" style="36" customWidth="1"/>
    <col min="3" max="3" width="47.7109375" style="36" customWidth="1"/>
    <col min="4" max="4" width="8.85546875" style="36" customWidth="1"/>
    <col min="5" max="5" width="20.7109375" style="36" customWidth="1"/>
    <col min="6" max="6" width="6.7109375" style="36" customWidth="1"/>
    <col min="7" max="7" width="20.7109375" style="36" customWidth="1"/>
    <col min="8" max="8" width="9.42578125" style="36" customWidth="1"/>
    <col min="9" max="9" width="21.28515625" style="36" customWidth="1"/>
    <col min="10" max="10" width="1.85546875" style="36" customWidth="1"/>
    <col min="11" max="11" width="2.42578125" style="36" customWidth="1"/>
    <col min="12" max="12" width="11.42578125" style="36"/>
    <col min="13" max="13" width="14.7109375" style="36" bestFit="1" customWidth="1"/>
    <col min="14" max="16384" width="11.42578125" style="36"/>
  </cols>
  <sheetData>
    <row r="1" spans="1:12" ht="15.75" x14ac:dyDescent="0.25">
      <c r="A1" s="42"/>
      <c r="B1" s="96" t="s">
        <v>22</v>
      </c>
      <c r="C1" s="96"/>
      <c r="D1" s="96"/>
      <c r="E1" s="96"/>
      <c r="F1" s="96"/>
      <c r="G1" s="96"/>
      <c r="H1" s="96"/>
      <c r="I1" s="96"/>
      <c r="J1" s="42"/>
    </row>
    <row r="2" spans="1:12" ht="15.75" x14ac:dyDescent="0.25">
      <c r="A2" s="42"/>
      <c r="B2" s="58"/>
      <c r="C2" s="58"/>
      <c r="D2" s="58"/>
      <c r="E2" s="58"/>
      <c r="F2" s="58"/>
      <c r="G2" s="58"/>
      <c r="H2" s="58"/>
      <c r="I2" s="58"/>
      <c r="J2" s="42"/>
    </row>
    <row r="3" spans="1:12" ht="15.75" x14ac:dyDescent="0.25">
      <c r="A3" s="42"/>
      <c r="B3" s="96" t="s">
        <v>18</v>
      </c>
      <c r="C3" s="96"/>
      <c r="D3" s="96"/>
      <c r="E3" s="96"/>
      <c r="F3" s="96"/>
      <c r="G3" s="96"/>
      <c r="H3" s="96"/>
      <c r="I3" s="96"/>
      <c r="J3" s="42"/>
    </row>
    <row r="4" spans="1:12" ht="15.75" x14ac:dyDescent="0.25">
      <c r="A4" s="42"/>
      <c r="B4" s="58"/>
      <c r="C4" s="58"/>
      <c r="D4" s="58"/>
      <c r="E4" s="58"/>
      <c r="F4" s="58"/>
      <c r="G4" s="58"/>
      <c r="H4" s="58"/>
      <c r="I4" s="58"/>
      <c r="J4" s="42"/>
    </row>
    <row r="5" spans="1:12" ht="15.75" x14ac:dyDescent="0.25">
      <c r="A5" s="42"/>
      <c r="B5" s="96" t="s">
        <v>29</v>
      </c>
      <c r="C5" s="96"/>
      <c r="D5" s="96"/>
      <c r="E5" s="96"/>
      <c r="F5" s="96"/>
      <c r="G5" s="96"/>
      <c r="H5" s="96"/>
      <c r="I5" s="96"/>
      <c r="J5" s="42"/>
    </row>
    <row r="6" spans="1:12" ht="15.75" x14ac:dyDescent="0.25">
      <c r="A6" s="42"/>
      <c r="B6" s="58"/>
      <c r="C6" s="58"/>
      <c r="D6" s="58"/>
      <c r="E6" s="58"/>
      <c r="F6" s="58"/>
      <c r="G6" s="58"/>
      <c r="H6" s="58"/>
      <c r="I6" s="58"/>
      <c r="J6" s="42"/>
    </row>
    <row r="7" spans="1:12" ht="15.75" x14ac:dyDescent="0.25">
      <c r="A7" s="42"/>
      <c r="B7" s="96" t="s">
        <v>52</v>
      </c>
      <c r="C7" s="96"/>
      <c r="D7" s="96"/>
      <c r="E7" s="96"/>
      <c r="F7" s="96"/>
      <c r="G7" s="96"/>
      <c r="H7" s="96"/>
      <c r="I7" s="96"/>
      <c r="J7" s="42"/>
    </row>
    <row r="8" spans="1:12" ht="15.75" x14ac:dyDescent="0.25">
      <c r="A8" s="42"/>
      <c r="B8" s="96"/>
      <c r="C8" s="96"/>
      <c r="D8" s="96"/>
      <c r="E8" s="96"/>
      <c r="F8" s="96"/>
      <c r="G8" s="96"/>
      <c r="H8" s="96"/>
      <c r="I8" s="96"/>
      <c r="J8" s="42"/>
    </row>
    <row r="9" spans="1:12" ht="15.75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2" ht="15.75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</row>
    <row r="11" spans="1:12" s="37" customFormat="1" ht="15.75" x14ac:dyDescent="0.25">
      <c r="A11" s="59"/>
      <c r="B11" s="42"/>
      <c r="C11" s="42"/>
      <c r="D11" s="42"/>
      <c r="E11" s="42"/>
      <c r="F11" s="42"/>
      <c r="G11" s="42"/>
      <c r="H11" s="42"/>
      <c r="I11" s="42"/>
      <c r="J11" s="59"/>
    </row>
    <row r="12" spans="1:12" ht="15.75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2" ht="47.25" x14ac:dyDescent="0.25">
      <c r="A13" s="42"/>
      <c r="B13" s="107" t="s">
        <v>30</v>
      </c>
      <c r="C13" s="107"/>
      <c r="D13" s="59"/>
      <c r="E13" s="43" t="s">
        <v>39</v>
      </c>
      <c r="F13" s="59"/>
      <c r="G13" s="43" t="s">
        <v>40</v>
      </c>
      <c r="H13" s="59"/>
      <c r="I13" s="43" t="s">
        <v>31</v>
      </c>
      <c r="J13" s="42"/>
      <c r="L13" s="38"/>
    </row>
    <row r="14" spans="1:12" ht="15.75" x14ac:dyDescent="0.25">
      <c r="A14" s="42"/>
      <c r="B14" s="42"/>
      <c r="C14" s="42"/>
      <c r="D14" s="44"/>
      <c r="E14" s="44"/>
      <c r="F14" s="44"/>
      <c r="G14" s="44"/>
      <c r="H14" s="44"/>
      <c r="I14" s="44"/>
      <c r="J14" s="42"/>
    </row>
    <row r="15" spans="1:12" ht="15.75" x14ac:dyDescent="0.25">
      <c r="A15" s="42"/>
      <c r="B15" s="52" t="s">
        <v>42</v>
      </c>
      <c r="C15" s="52"/>
      <c r="D15" s="44"/>
      <c r="E15" s="45">
        <v>0</v>
      </c>
      <c r="F15" s="44"/>
      <c r="G15" s="45">
        <v>0</v>
      </c>
      <c r="H15" s="44"/>
      <c r="I15" s="45">
        <f>SUM(D15:G15)</f>
        <v>0</v>
      </c>
      <c r="J15" s="42"/>
    </row>
    <row r="16" spans="1:12" ht="15.75" x14ac:dyDescent="0.25">
      <c r="A16" s="42"/>
      <c r="B16" s="52"/>
      <c r="C16" s="52"/>
      <c r="D16" s="44"/>
      <c r="E16" s="44"/>
      <c r="F16" s="44"/>
      <c r="G16" s="44"/>
      <c r="H16" s="44"/>
      <c r="I16" s="44"/>
      <c r="J16" s="42"/>
    </row>
    <row r="17" spans="1:12" ht="15.75" x14ac:dyDescent="0.25">
      <c r="A17" s="42"/>
      <c r="B17" s="52" t="s">
        <v>43</v>
      </c>
      <c r="C17" s="52"/>
      <c r="D17" s="44"/>
      <c r="E17" s="44">
        <f>+E15</f>
        <v>0</v>
      </c>
      <c r="F17" s="44"/>
      <c r="G17" s="44">
        <f>+G15</f>
        <v>0</v>
      </c>
      <c r="H17" s="44"/>
      <c r="I17" s="44">
        <f>SUM(D17:G17)</f>
        <v>0</v>
      </c>
      <c r="J17" s="42"/>
    </row>
    <row r="18" spans="1:12" ht="15.75" x14ac:dyDescent="0.25">
      <c r="A18" s="42"/>
      <c r="B18" s="52"/>
      <c r="C18" s="52"/>
      <c r="D18" s="44"/>
      <c r="E18" s="46"/>
      <c r="F18" s="44"/>
      <c r="G18" s="44"/>
      <c r="H18" s="44"/>
      <c r="I18" s="44"/>
      <c r="J18" s="42"/>
    </row>
    <row r="19" spans="1:12" ht="15.75" x14ac:dyDescent="0.25">
      <c r="A19" s="42"/>
      <c r="B19" s="52"/>
      <c r="C19" s="52" t="s">
        <v>32</v>
      </c>
      <c r="D19" s="44"/>
      <c r="E19" s="44">
        <f>+G17</f>
        <v>0</v>
      </c>
      <c r="F19" s="44"/>
      <c r="G19" s="44">
        <f>-G17</f>
        <v>0</v>
      </c>
      <c r="H19" s="44"/>
      <c r="I19" s="44"/>
      <c r="J19" s="42"/>
    </row>
    <row r="20" spans="1:12" ht="15.75" x14ac:dyDescent="0.25">
      <c r="A20" s="42"/>
      <c r="B20" s="52"/>
      <c r="C20" s="52"/>
      <c r="D20" s="44"/>
      <c r="E20" s="44"/>
      <c r="F20" s="44"/>
      <c r="G20" s="44"/>
      <c r="H20" s="44"/>
      <c r="I20" s="44"/>
      <c r="J20" s="42"/>
    </row>
    <row r="21" spans="1:12" ht="15.75" x14ac:dyDescent="0.25">
      <c r="A21" s="42"/>
      <c r="B21" s="52" t="s">
        <v>44</v>
      </c>
      <c r="C21" s="52"/>
      <c r="D21" s="44"/>
      <c r="E21" s="44"/>
      <c r="F21" s="44"/>
      <c r="G21" s="44"/>
      <c r="H21" s="44"/>
      <c r="I21" s="44"/>
      <c r="J21" s="42"/>
    </row>
    <row r="22" spans="1:12" ht="15.75" x14ac:dyDescent="0.25">
      <c r="A22" s="42"/>
      <c r="B22" s="52"/>
      <c r="C22" s="52"/>
      <c r="D22" s="44"/>
      <c r="E22" s="44"/>
      <c r="F22" s="44"/>
      <c r="G22" s="44"/>
      <c r="H22" s="44"/>
      <c r="I22" s="44"/>
      <c r="J22" s="42"/>
    </row>
    <row r="23" spans="1:12" ht="15.75" x14ac:dyDescent="0.25">
      <c r="A23" s="42"/>
      <c r="B23" s="52"/>
      <c r="C23" s="52" t="s">
        <v>33</v>
      </c>
      <c r="D23" s="44"/>
      <c r="E23" s="44"/>
      <c r="F23" s="44"/>
      <c r="G23" s="44">
        <v>0</v>
      </c>
      <c r="H23" s="44"/>
      <c r="I23" s="44">
        <f>SUM(D23:G23)</f>
        <v>0</v>
      </c>
      <c r="J23" s="42"/>
    </row>
    <row r="24" spans="1:12" ht="15.75" x14ac:dyDescent="0.25">
      <c r="A24" s="42"/>
      <c r="B24" s="52"/>
      <c r="C24" s="52"/>
      <c r="D24" s="44"/>
      <c r="E24" s="44"/>
      <c r="F24" s="44"/>
      <c r="G24" s="44"/>
      <c r="H24" s="44"/>
      <c r="I24" s="44"/>
      <c r="J24" s="42"/>
    </row>
    <row r="25" spans="1:12" ht="15.75" x14ac:dyDescent="0.25">
      <c r="A25" s="42"/>
      <c r="B25" s="52"/>
      <c r="C25" s="52" t="s">
        <v>34</v>
      </c>
      <c r="D25" s="44"/>
      <c r="E25" s="44"/>
      <c r="F25" s="44"/>
      <c r="G25" s="44"/>
      <c r="H25" s="44"/>
      <c r="I25" s="44"/>
      <c r="J25" s="42"/>
    </row>
    <row r="26" spans="1:12" ht="15.75" x14ac:dyDescent="0.25">
      <c r="A26" s="42"/>
      <c r="B26" s="52"/>
      <c r="C26" s="52"/>
      <c r="D26" s="44"/>
      <c r="E26" s="44"/>
      <c r="F26" s="44"/>
      <c r="G26" s="44"/>
      <c r="H26" s="44"/>
      <c r="I26" s="44"/>
      <c r="J26" s="42"/>
    </row>
    <row r="27" spans="1:12" ht="15.75" x14ac:dyDescent="0.25">
      <c r="A27" s="42"/>
      <c r="B27" s="52"/>
      <c r="C27" s="52" t="s">
        <v>35</v>
      </c>
      <c r="D27" s="44"/>
      <c r="E27" s="47"/>
      <c r="F27" s="44"/>
      <c r="G27" s="47"/>
      <c r="H27" s="44"/>
      <c r="I27" s="45">
        <f>SUM(D27:G27)</f>
        <v>0</v>
      </c>
      <c r="J27" s="42"/>
      <c r="L27" s="39"/>
    </row>
    <row r="28" spans="1:12" ht="15.75" x14ac:dyDescent="0.25">
      <c r="A28" s="42"/>
      <c r="B28" s="52"/>
      <c r="C28" s="52"/>
      <c r="D28" s="44"/>
      <c r="E28" s="44"/>
      <c r="F28" s="44"/>
      <c r="G28" s="44"/>
      <c r="H28" s="44"/>
      <c r="I28" s="44"/>
      <c r="J28" s="42"/>
    </row>
    <row r="29" spans="1:12" ht="15.75" x14ac:dyDescent="0.25">
      <c r="A29" s="42"/>
      <c r="B29" s="42" t="s">
        <v>45</v>
      </c>
      <c r="C29" s="42"/>
      <c r="D29" s="44"/>
      <c r="E29" s="44">
        <v>20010653</v>
      </c>
      <c r="F29" s="44"/>
      <c r="G29" s="44">
        <v>346927</v>
      </c>
      <c r="H29" s="44"/>
      <c r="I29" s="44">
        <f>+I17+I19+I23+I27</f>
        <v>0</v>
      </c>
      <c r="J29" s="42"/>
    </row>
    <row r="30" spans="1:12" ht="15.75" x14ac:dyDescent="0.25">
      <c r="A30" s="42"/>
      <c r="B30" s="42"/>
      <c r="C30" s="42"/>
      <c r="D30" s="44"/>
      <c r="E30" s="44"/>
      <c r="F30" s="44"/>
      <c r="G30" s="44"/>
      <c r="H30" s="44"/>
      <c r="I30" s="44"/>
      <c r="J30" s="42"/>
    </row>
    <row r="31" spans="1:12" ht="15.75" x14ac:dyDescent="0.25">
      <c r="A31" s="42"/>
      <c r="B31" s="42" t="s">
        <v>36</v>
      </c>
      <c r="C31" s="42"/>
      <c r="D31" s="44"/>
      <c r="E31" s="45">
        <f>+E29</f>
        <v>20010653</v>
      </c>
      <c r="F31" s="44"/>
      <c r="G31" s="45">
        <f>+G29</f>
        <v>346927</v>
      </c>
      <c r="H31" s="44"/>
      <c r="I31" s="45">
        <f>+I29</f>
        <v>0</v>
      </c>
      <c r="J31" s="42"/>
    </row>
    <row r="32" spans="1:12" ht="15.75" x14ac:dyDescent="0.25">
      <c r="A32" s="42"/>
      <c r="B32" s="42"/>
      <c r="C32" s="42"/>
      <c r="D32" s="44"/>
      <c r="E32" s="44"/>
      <c r="F32" s="44"/>
      <c r="G32" s="44"/>
      <c r="H32" s="44"/>
      <c r="I32" s="44"/>
      <c r="J32" s="42"/>
    </row>
    <row r="33" spans="1:13" ht="15.75" x14ac:dyDescent="0.25">
      <c r="A33" s="42"/>
      <c r="B33" s="42"/>
      <c r="C33" s="52" t="s">
        <v>32</v>
      </c>
      <c r="D33" s="44"/>
      <c r="E33" s="44">
        <f>-E31</f>
        <v>-20010653</v>
      </c>
      <c r="F33" s="44"/>
      <c r="G33" s="44">
        <f>-G31</f>
        <v>-346927</v>
      </c>
      <c r="H33" s="44"/>
      <c r="I33" s="44">
        <f>SUM(D33:H33)</f>
        <v>-20357580</v>
      </c>
      <c r="J33" s="42"/>
    </row>
    <row r="34" spans="1:13" ht="15.75" x14ac:dyDescent="0.25">
      <c r="A34" s="42"/>
      <c r="B34" s="42"/>
      <c r="C34" s="52"/>
      <c r="D34" s="44"/>
      <c r="E34" s="46"/>
      <c r="F34" s="44"/>
      <c r="G34" s="46"/>
      <c r="H34" s="44"/>
      <c r="I34" s="46"/>
      <c r="J34" s="42"/>
    </row>
    <row r="35" spans="1:13" ht="15.75" x14ac:dyDescent="0.25">
      <c r="A35" s="42"/>
      <c r="B35" s="42"/>
      <c r="C35" s="52" t="s">
        <v>33</v>
      </c>
      <c r="D35" s="44"/>
      <c r="E35" s="56"/>
      <c r="F35" s="57"/>
      <c r="G35" s="56">
        <v>2166604</v>
      </c>
      <c r="H35" s="44"/>
      <c r="I35" s="46">
        <f>SUM(D35:H35)</f>
        <v>2166604</v>
      </c>
      <c r="J35" s="42"/>
    </row>
    <row r="36" spans="1:13" ht="15.75" x14ac:dyDescent="0.25">
      <c r="A36" s="42"/>
      <c r="B36" s="42"/>
      <c r="C36" s="52"/>
      <c r="D36" s="44"/>
      <c r="E36" s="57"/>
      <c r="F36" s="57"/>
      <c r="G36" s="57"/>
      <c r="H36" s="44"/>
      <c r="I36" s="44"/>
      <c r="J36" s="42"/>
    </row>
    <row r="37" spans="1:13" ht="15.75" x14ac:dyDescent="0.25">
      <c r="A37" s="42" t="s">
        <v>41</v>
      </c>
      <c r="B37" s="42"/>
      <c r="C37" s="52" t="s">
        <v>34</v>
      </c>
      <c r="D37" s="44"/>
      <c r="E37" s="57">
        <v>20317380</v>
      </c>
      <c r="F37" s="57"/>
      <c r="G37" s="57"/>
      <c r="H37" s="44"/>
      <c r="I37" s="46">
        <f>SUM(D37:H37)</f>
        <v>20317380</v>
      </c>
      <c r="J37" s="42"/>
    </row>
    <row r="38" spans="1:13" ht="15.75" x14ac:dyDescent="0.25">
      <c r="A38" s="42"/>
      <c r="B38" s="42"/>
      <c r="C38" s="52"/>
      <c r="D38" s="44"/>
      <c r="E38" s="44"/>
      <c r="F38" s="44"/>
      <c r="G38" s="44"/>
      <c r="H38" s="44"/>
      <c r="I38" s="44"/>
      <c r="J38" s="42"/>
    </row>
    <row r="39" spans="1:13" ht="15.75" x14ac:dyDescent="0.25">
      <c r="A39" s="42"/>
      <c r="B39" s="42"/>
      <c r="C39" s="52" t="s">
        <v>35</v>
      </c>
      <c r="D39" s="44"/>
      <c r="E39" s="44"/>
      <c r="F39" s="44"/>
      <c r="G39" s="44"/>
      <c r="H39" s="44"/>
      <c r="I39" s="44">
        <f>SUM(D39:H39)</f>
        <v>0</v>
      </c>
      <c r="J39" s="42"/>
      <c r="M39" s="40"/>
    </row>
    <row r="40" spans="1:13" ht="15.75" x14ac:dyDescent="0.25">
      <c r="A40" s="42"/>
      <c r="B40" s="42"/>
      <c r="C40" s="52"/>
      <c r="D40" s="44"/>
      <c r="E40" s="44"/>
      <c r="F40" s="44"/>
      <c r="G40" s="44"/>
      <c r="H40" s="44"/>
      <c r="I40" s="44"/>
      <c r="J40" s="42"/>
      <c r="M40" s="40"/>
    </row>
    <row r="41" spans="1:13" ht="15.75" x14ac:dyDescent="0.25">
      <c r="A41" s="42"/>
      <c r="B41" s="42" t="s">
        <v>37</v>
      </c>
      <c r="C41" s="42"/>
      <c r="D41" s="44"/>
      <c r="E41" s="47">
        <f>SUM(E32:E40)</f>
        <v>306727</v>
      </c>
      <c r="F41" s="44"/>
      <c r="G41" s="47">
        <f>SUM(G32:G40)</f>
        <v>1819677</v>
      </c>
      <c r="H41" s="44"/>
      <c r="I41" s="47">
        <f>SUM(I32:I40)</f>
        <v>2126404</v>
      </c>
      <c r="J41" s="42"/>
      <c r="L41" s="39"/>
      <c r="M41" s="40"/>
    </row>
    <row r="42" spans="1:13" ht="15.75" x14ac:dyDescent="0.25">
      <c r="A42" s="42"/>
      <c r="B42" s="42"/>
      <c r="C42" s="42"/>
      <c r="D42" s="44"/>
      <c r="E42" s="44"/>
      <c r="F42" s="44"/>
      <c r="G42" s="44"/>
      <c r="H42" s="44"/>
      <c r="I42" s="44"/>
      <c r="J42" s="42"/>
      <c r="M42" s="40"/>
    </row>
    <row r="43" spans="1:13" ht="16.5" thickBot="1" x14ac:dyDescent="0.3">
      <c r="A43" s="42"/>
      <c r="B43" s="42" t="s">
        <v>38</v>
      </c>
      <c r="C43" s="42"/>
      <c r="D43" s="44"/>
      <c r="E43" s="48">
        <f>+E31+E41</f>
        <v>20317380</v>
      </c>
      <c r="F43" s="44"/>
      <c r="G43" s="48">
        <f>+G31+G41</f>
        <v>2166604</v>
      </c>
      <c r="H43" s="44"/>
      <c r="I43" s="48">
        <f>+I31+I41</f>
        <v>2126404</v>
      </c>
      <c r="J43" s="42"/>
      <c r="M43" s="40"/>
    </row>
    <row r="44" spans="1:13" ht="16.5" thickTop="1" x14ac:dyDescent="0.25">
      <c r="A44" s="42"/>
      <c r="B44" s="42"/>
      <c r="C44" s="42"/>
      <c r="D44" s="44"/>
      <c r="E44" s="44"/>
      <c r="F44" s="44"/>
      <c r="G44" s="44"/>
      <c r="H44" s="44"/>
      <c r="I44" s="44"/>
      <c r="J44" s="42"/>
      <c r="M44" s="40"/>
    </row>
    <row r="45" spans="1:13" ht="15.75" x14ac:dyDescent="0.25">
      <c r="A45" s="42"/>
      <c r="B45" s="96"/>
      <c r="C45" s="96"/>
      <c r="D45" s="96"/>
      <c r="E45" s="96"/>
      <c r="F45" s="96"/>
      <c r="G45" s="96"/>
      <c r="H45" s="96"/>
      <c r="I45" s="96"/>
      <c r="J45" s="42"/>
      <c r="M45" s="40"/>
    </row>
    <row r="46" spans="1:13" ht="15.75" x14ac:dyDescent="0.25">
      <c r="A46" s="49"/>
      <c r="B46" s="42"/>
      <c r="C46" s="42"/>
      <c r="D46" s="44"/>
      <c r="E46" s="44"/>
      <c r="F46" s="44"/>
      <c r="G46" s="44"/>
      <c r="H46" s="44"/>
      <c r="I46" s="44"/>
      <c r="J46" s="49"/>
      <c r="M46" s="40"/>
    </row>
    <row r="47" spans="1:13" ht="15.75" x14ac:dyDescent="0.25">
      <c r="A47" s="49"/>
      <c r="B47" s="96"/>
      <c r="C47" s="96"/>
      <c r="D47" s="96"/>
      <c r="E47" s="96"/>
      <c r="F47" s="96"/>
      <c r="G47" s="96"/>
      <c r="H47" s="96"/>
      <c r="I47" s="96"/>
      <c r="J47" s="49"/>
    </row>
    <row r="48" spans="1:13" ht="15.75" x14ac:dyDescent="0.25">
      <c r="A48" s="49"/>
      <c r="B48" s="42"/>
      <c r="C48" s="42"/>
      <c r="D48" s="44"/>
      <c r="E48" s="44"/>
      <c r="F48" s="44"/>
      <c r="G48" s="44"/>
      <c r="H48" s="44"/>
      <c r="I48" s="44"/>
      <c r="J48" s="49"/>
    </row>
    <row r="49" spans="1:12" ht="15.75" x14ac:dyDescent="0.25">
      <c r="A49" s="106" t="s">
        <v>46</v>
      </c>
      <c r="B49" s="106"/>
      <c r="C49" s="106"/>
      <c r="D49" s="106"/>
      <c r="E49" s="44"/>
      <c r="F49" s="53" t="s">
        <v>48</v>
      </c>
      <c r="G49" s="55"/>
      <c r="H49" s="55"/>
      <c r="I49" s="55"/>
      <c r="J49" s="55"/>
      <c r="K49" s="55"/>
      <c r="L49" s="55"/>
    </row>
    <row r="50" spans="1:12" ht="15.75" x14ac:dyDescent="0.25">
      <c r="A50" s="50"/>
      <c r="B50" s="42"/>
      <c r="C50" s="35"/>
      <c r="D50" s="51"/>
      <c r="E50" s="96"/>
      <c r="F50" s="96"/>
      <c r="G50" s="96"/>
      <c r="H50" s="96"/>
      <c r="I50" s="96"/>
      <c r="J50" s="96"/>
      <c r="K50" s="96"/>
      <c r="L50" s="50"/>
    </row>
    <row r="51" spans="1:12" ht="15.75" x14ac:dyDescent="0.25">
      <c r="A51" s="41"/>
      <c r="B51" s="42"/>
      <c r="C51" s="42"/>
      <c r="D51" s="42"/>
      <c r="E51" s="42"/>
      <c r="F51" s="42"/>
      <c r="G51" s="42"/>
      <c r="H51" s="42"/>
      <c r="I51" s="42"/>
      <c r="J51" s="50"/>
      <c r="K51" s="50"/>
      <c r="L51" s="50"/>
    </row>
    <row r="52" spans="1:12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B53" s="41"/>
      <c r="C53" s="41"/>
      <c r="D53" s="41"/>
      <c r="E53" s="41"/>
      <c r="F53" s="41"/>
      <c r="G53" s="41"/>
      <c r="H53" s="41"/>
      <c r="I53" s="41"/>
    </row>
    <row r="54" spans="1:12" ht="15.75" x14ac:dyDescent="0.25">
      <c r="A54" s="106" t="s">
        <v>47</v>
      </c>
      <c r="B54" s="106"/>
      <c r="C54" s="106"/>
      <c r="D54" s="106"/>
      <c r="F54" s="54" t="s">
        <v>49</v>
      </c>
    </row>
    <row r="59" spans="1:12" ht="15.75" x14ac:dyDescent="0.25">
      <c r="D59" s="105" t="s">
        <v>50</v>
      </c>
      <c r="E59" s="105"/>
      <c r="F59" s="105"/>
      <c r="G59" s="105"/>
    </row>
    <row r="64" spans="1:12" ht="15.75" x14ac:dyDescent="0.25">
      <c r="D64" s="105" t="s">
        <v>51</v>
      </c>
      <c r="E64" s="105"/>
      <c r="F64" s="105"/>
      <c r="G64" s="105"/>
    </row>
  </sheetData>
  <mergeCells count="14">
    <mergeCell ref="B13:C13"/>
    <mergeCell ref="B1:I1"/>
    <mergeCell ref="B3:I3"/>
    <mergeCell ref="B5:I5"/>
    <mergeCell ref="B7:I7"/>
    <mergeCell ref="B8:I8"/>
    <mergeCell ref="D59:G59"/>
    <mergeCell ref="D64:G64"/>
    <mergeCell ref="B45:I45"/>
    <mergeCell ref="B47:I47"/>
    <mergeCell ref="A49:D49"/>
    <mergeCell ref="E50:G50"/>
    <mergeCell ref="H50:K50"/>
    <mergeCell ref="A54:D5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b15122b9-fe4e-4aa7-8d54-b4bfc39396b6">Edo de Activid Dic21</Descripci_x00f3_n>
    <_dlc_DocId xmlns="fbb82a6a-a961-4754-99c6-5e8b59674839">ZUWP26PT267V-311-210</_dlc_DocId>
    <_dlc_DocIdUrl xmlns="fbb82a6a-a961-4754-99c6-5e8b59674839">
      <Url>https://www.cnsf.gob.mx/Transparencia/TransparenciaFocalizada/_layouts/15/DocIdRedir.aspx?ID=ZUWP26PT267V-311-210</Url>
      <Description>ZUWP26PT267V-311-210</Description>
    </_dlc_DocIdUrl>
  </documentManagement>
</p:properties>
</file>

<file path=customXml/itemProps1.xml><?xml version="1.0" encoding="utf-8"?>
<ds:datastoreItem xmlns:ds="http://schemas.openxmlformats.org/officeDocument/2006/customXml" ds:itemID="{74387081-EFF6-484F-BE47-854125D1F854}"/>
</file>

<file path=customXml/itemProps2.xml><?xml version="1.0" encoding="utf-8"?>
<ds:datastoreItem xmlns:ds="http://schemas.openxmlformats.org/officeDocument/2006/customXml" ds:itemID="{6C3EC39E-35C0-4A3F-8D4F-221291B7F8C2}"/>
</file>

<file path=customXml/itemProps3.xml><?xml version="1.0" encoding="utf-8"?>
<ds:datastoreItem xmlns:ds="http://schemas.openxmlformats.org/officeDocument/2006/customXml" ds:itemID="{D76D3894-EB89-4FB7-94E7-7BCA813B0710}"/>
</file>

<file path=customXml/itemProps4.xml><?xml version="1.0" encoding="utf-8"?>
<ds:datastoreItem xmlns:ds="http://schemas.openxmlformats.org/officeDocument/2006/customXml" ds:itemID="{ABE061BD-A360-4B70-8BE8-B2C4DBA000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PG (2)</vt:lpstr>
      <vt:lpstr>sept</vt:lpstr>
      <vt:lpstr>Hoja1</vt:lpstr>
      <vt:lpstr>'PG (2)'!Área_de_impresión</vt:lpstr>
      <vt:lpstr>sept!Área_de_impresión</vt:lpstr>
    </vt:vector>
  </TitlesOfParts>
  <Company>DESPACHO ALVAREZ BALBÁS,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ANTONIO ALVAREZ BALBÁS</dc:creator>
  <cp:lastModifiedBy>MIRIAM MARTINEZ RAMOS</cp:lastModifiedBy>
  <cp:lastPrinted>2021-10-20T23:21:26Z</cp:lastPrinted>
  <dcterms:created xsi:type="dcterms:W3CDTF">1980-05-22T16:18:34Z</dcterms:created>
  <dcterms:modified xsi:type="dcterms:W3CDTF">2022-01-18T03:00:45Z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06cb2ec2-56b0-49a6-b323-07f351712698</vt:lpwstr>
  </property>
</Properties>
</file>